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ms-excel.sheet.macroEnabled.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vbaProject.bin" ContentType="application/vnd.ms-office.vbaProject"/>
  <Override PartName="/xl/drawings/drawing4.xml" ContentType="application/vnd.openxmlformats-officedocument.drawing+xml"/>
  <Override PartName="/xl/charts/colors2.xml" ContentType="application/vnd.ms-office.chartcolorstyle+xml"/>
  <Override PartName="/xl/worksheets/sheet1.xml" ContentType="application/vnd.openxmlformats-officedocument.spreadsheetml.worksheet+xml"/>
  <Override PartName="/xl/charts/chart2.xml" ContentType="application/vnd.openxmlformats-officedocument.drawingml.chart+xml"/>
  <Override PartName="/xl/charts/style2.xml" ContentType="application/vnd.ms-office.chartstyle+xml"/>
  <Override PartName="/xl/charts/style1.xml" ContentType="application/vnd.ms-office.chartstyle+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harts/colors1.xml" ContentType="application/vnd.ms-office.chartcolorstyle+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ctrlProps/ctrlProp1.xml" ContentType="application/vnd.ms-excel.controlproperties+xml"/>
  <Override PartName="/_xmlsignatures/sig1.xml" ContentType="application/vnd.openxmlformats-package.digital-signature-xmlsignatur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mc:AlternateContent xmlns:mc="http://schemas.openxmlformats.org/markup-compatibility/2006">
    <mc:Choice Requires="x15">
      <x15ac:absPath xmlns:x15ac="http://schemas.microsoft.com/office/spreadsheetml/2010/11/ac" url="G:\Delad\499-Händelser 2020\Lämna stöd\Uppdrag\2037 Prognostisering våg 2\Beräkningsformulär\Prognosverktyg\För hemsidan\"/>
    </mc:Choice>
  </mc:AlternateContent>
  <bookViews>
    <workbookView xWindow="240" yWindow="45" windowWidth="19440" windowHeight="8955"/>
  </bookViews>
  <sheets>
    <sheet name="Instruktioner" sheetId="7" r:id="rId1"/>
    <sheet name="Kalkylator" sheetId="4" r:id="rId2"/>
    <sheet name="Diagram" sheetId="8" r:id="rId3"/>
    <sheet name="Socialstyrelsens referensvärden" sheetId="9" r:id="rId4"/>
  </sheets>
  <definedNames>
    <definedName name="_xlnm.Print_Area" localSheetId="1">Kalkylator!$A$1:$W$69</definedName>
    <definedName name="_xlnm.Print_Area" localSheetId="3">'Socialstyrelsens referensvärden'!$A$1:$Q$87</definedName>
  </definedNames>
  <calcPr calcId="162913"/>
</workbook>
</file>

<file path=xl/calcChain.xml><?xml version="1.0" encoding="utf-8"?>
<calcChain xmlns="http://schemas.openxmlformats.org/spreadsheetml/2006/main">
  <c r="A1" i="9" l="1"/>
  <c r="A1" i="8"/>
  <c r="A1" i="4"/>
  <c r="B87" i="9" l="1"/>
  <c r="B86" i="9"/>
  <c r="B85" i="9"/>
  <c r="B84" i="9"/>
  <c r="B83" i="9"/>
  <c r="B82" i="9"/>
  <c r="B81" i="9"/>
  <c r="B80" i="9"/>
  <c r="B79" i="9"/>
  <c r="B78" i="9"/>
  <c r="B67" i="9"/>
  <c r="B66" i="9"/>
  <c r="B65" i="9"/>
  <c r="B64" i="9"/>
  <c r="B63" i="9"/>
  <c r="B62" i="9"/>
  <c r="B61" i="9"/>
  <c r="B60" i="9"/>
  <c r="B59" i="9"/>
  <c r="B58" i="9"/>
  <c r="B43" i="4"/>
  <c r="B44" i="4"/>
  <c r="B45" i="4"/>
  <c r="B46" i="4"/>
  <c r="B47" i="4"/>
  <c r="B69" i="4"/>
  <c r="B68" i="4"/>
  <c r="B67" i="4"/>
  <c r="B66" i="4"/>
  <c r="B65" i="4"/>
  <c r="B64" i="4"/>
  <c r="B63" i="4"/>
  <c r="B62" i="4"/>
  <c r="B61" i="4"/>
  <c r="B60" i="4"/>
  <c r="B59" i="4"/>
  <c r="B58" i="4"/>
  <c r="B57" i="4"/>
  <c r="B56" i="4"/>
  <c r="B55" i="4"/>
  <c r="N47" i="4"/>
  <c r="N46" i="4"/>
  <c r="N45" i="4"/>
  <c r="N44" i="4"/>
  <c r="N43" i="4"/>
  <c r="N42" i="4"/>
  <c r="N41" i="4"/>
  <c r="N40" i="4"/>
  <c r="N39" i="4"/>
  <c r="N38" i="4"/>
  <c r="N37" i="4"/>
  <c r="N36" i="4"/>
  <c r="N35" i="4"/>
  <c r="N34" i="4"/>
  <c r="N33" i="4"/>
  <c r="B42" i="4"/>
  <c r="B41" i="4"/>
  <c r="B40" i="4"/>
  <c r="B39" i="4"/>
  <c r="B38" i="4"/>
  <c r="B37" i="4"/>
  <c r="B36" i="4"/>
  <c r="B35" i="4"/>
  <c r="B34" i="4"/>
  <c r="B33" i="4"/>
  <c r="N26" i="4"/>
  <c r="N25" i="4"/>
  <c r="N24" i="4"/>
  <c r="N23" i="4"/>
  <c r="N22" i="4"/>
  <c r="N21" i="4"/>
  <c r="N20" i="4"/>
  <c r="N19" i="4"/>
  <c r="N18" i="4"/>
  <c r="N17" i="4"/>
  <c r="N16" i="4"/>
  <c r="N15" i="4"/>
  <c r="N14" i="4"/>
  <c r="N13" i="4"/>
  <c r="N12" i="4"/>
  <c r="B75" i="9" l="1"/>
  <c r="O6" i="4" l="1"/>
  <c r="B90" i="9" l="1"/>
  <c r="B89" i="9"/>
  <c r="B88" i="9"/>
  <c r="F70" i="9"/>
  <c r="E70" i="9"/>
  <c r="D70" i="9"/>
  <c r="C70" i="9"/>
  <c r="B70" i="9"/>
  <c r="F69" i="9"/>
  <c r="E69" i="9"/>
  <c r="D69" i="9"/>
  <c r="C69" i="9"/>
  <c r="B69" i="9"/>
  <c r="F68" i="9"/>
  <c r="E68" i="9"/>
  <c r="D68" i="9"/>
  <c r="C68" i="9"/>
  <c r="B68" i="9"/>
  <c r="F67" i="9"/>
  <c r="E67" i="9"/>
  <c r="D67" i="9"/>
  <c r="C67" i="9"/>
  <c r="F66" i="9"/>
  <c r="E66" i="9"/>
  <c r="D66" i="9"/>
  <c r="C66" i="9"/>
  <c r="F65" i="9"/>
  <c r="E65" i="9"/>
  <c r="D65" i="9"/>
  <c r="C65" i="9"/>
  <c r="F64" i="9"/>
  <c r="E64" i="9"/>
  <c r="D64" i="9"/>
  <c r="C64" i="9"/>
  <c r="F63" i="9"/>
  <c r="E63" i="9"/>
  <c r="D63" i="9"/>
  <c r="C63" i="9"/>
  <c r="F62" i="9"/>
  <c r="E62" i="9"/>
  <c r="D62" i="9"/>
  <c r="C62" i="9"/>
  <c r="F61" i="9"/>
  <c r="E61" i="9"/>
  <c r="D61" i="9"/>
  <c r="C61" i="9"/>
  <c r="F60" i="9"/>
  <c r="E60" i="9"/>
  <c r="D60" i="9"/>
  <c r="C60" i="9"/>
  <c r="F59" i="9"/>
  <c r="E59" i="9"/>
  <c r="D59" i="9"/>
  <c r="C59" i="9"/>
  <c r="F58" i="9"/>
  <c r="E58" i="9"/>
  <c r="D58" i="9"/>
  <c r="C58" i="9"/>
  <c r="B55" i="9"/>
  <c r="D37" i="9"/>
  <c r="D56" i="9" s="1"/>
  <c r="C37" i="9"/>
  <c r="C56" i="9" s="1"/>
  <c r="C78" i="9" l="1"/>
  <c r="C79" i="9"/>
  <c r="C80" i="9"/>
  <c r="C81" i="9"/>
  <c r="C82" i="9"/>
  <c r="C83" i="9"/>
  <c r="C84" i="9"/>
  <c r="C85" i="9"/>
  <c r="C86" i="9"/>
  <c r="C87" i="9"/>
  <c r="D78" i="9"/>
  <c r="D79" i="9"/>
  <c r="D80" i="9"/>
  <c r="D81" i="9"/>
  <c r="D82" i="9"/>
  <c r="D83" i="9"/>
  <c r="D84" i="9"/>
  <c r="D85" i="9"/>
  <c r="D86" i="9"/>
  <c r="D87" i="9"/>
  <c r="E56" i="9"/>
  <c r="F56" i="9"/>
  <c r="C89" i="9"/>
  <c r="D89" i="9"/>
  <c r="C90" i="9"/>
  <c r="D90" i="9"/>
  <c r="C88" i="9"/>
  <c r="D88" i="9"/>
  <c r="R6" i="4"/>
  <c r="N32" i="4" l="1"/>
  <c r="N6" i="4"/>
  <c r="N11" i="4"/>
  <c r="W47" i="4" l="1"/>
  <c r="V47" i="4"/>
  <c r="U47" i="4"/>
  <c r="T47" i="4"/>
  <c r="R47" i="4"/>
  <c r="Q47" i="4"/>
  <c r="P47" i="4"/>
  <c r="O47" i="4"/>
  <c r="W46" i="4"/>
  <c r="V46" i="4"/>
  <c r="U46" i="4"/>
  <c r="T46" i="4"/>
  <c r="R46" i="4"/>
  <c r="Q46" i="4"/>
  <c r="P46" i="4"/>
  <c r="O46" i="4"/>
  <c r="W45" i="4"/>
  <c r="V45" i="4"/>
  <c r="U45" i="4"/>
  <c r="T45" i="4"/>
  <c r="R45" i="4"/>
  <c r="Q45" i="4"/>
  <c r="P45" i="4"/>
  <c r="O45" i="4"/>
  <c r="W44" i="4"/>
  <c r="V44" i="4"/>
  <c r="U44" i="4"/>
  <c r="T44" i="4"/>
  <c r="R44" i="4"/>
  <c r="Q44" i="4"/>
  <c r="P44" i="4"/>
  <c r="O44" i="4"/>
  <c r="W43" i="4"/>
  <c r="V43" i="4"/>
  <c r="U43" i="4"/>
  <c r="T43" i="4"/>
  <c r="R43" i="4"/>
  <c r="Q43" i="4"/>
  <c r="P43" i="4"/>
  <c r="O43" i="4"/>
  <c r="W42" i="4"/>
  <c r="V42" i="4"/>
  <c r="U42" i="4"/>
  <c r="T42" i="4"/>
  <c r="R42" i="4"/>
  <c r="Q42" i="4"/>
  <c r="P42" i="4"/>
  <c r="O42" i="4"/>
  <c r="W41" i="4"/>
  <c r="V41" i="4"/>
  <c r="U41" i="4"/>
  <c r="T41" i="4"/>
  <c r="R41" i="4"/>
  <c r="Q41" i="4"/>
  <c r="P41" i="4"/>
  <c r="O41" i="4"/>
  <c r="W40" i="4"/>
  <c r="V40" i="4"/>
  <c r="U40" i="4"/>
  <c r="T40" i="4"/>
  <c r="R40" i="4"/>
  <c r="Q40" i="4"/>
  <c r="P40" i="4"/>
  <c r="O40" i="4"/>
  <c r="W39" i="4"/>
  <c r="V39" i="4"/>
  <c r="U39" i="4"/>
  <c r="T39" i="4"/>
  <c r="R39" i="4"/>
  <c r="Q39" i="4"/>
  <c r="P39" i="4"/>
  <c r="O39" i="4"/>
  <c r="W38" i="4"/>
  <c r="V38" i="4"/>
  <c r="U38" i="4"/>
  <c r="T38" i="4"/>
  <c r="R38" i="4"/>
  <c r="Q38" i="4"/>
  <c r="P38" i="4"/>
  <c r="O38" i="4"/>
  <c r="W37" i="4"/>
  <c r="V37" i="4"/>
  <c r="U37" i="4"/>
  <c r="T37" i="4"/>
  <c r="R37" i="4"/>
  <c r="Q37" i="4"/>
  <c r="P37" i="4"/>
  <c r="O37" i="4"/>
  <c r="W36" i="4"/>
  <c r="V36" i="4"/>
  <c r="U36" i="4"/>
  <c r="T36" i="4"/>
  <c r="R36" i="4"/>
  <c r="Q36" i="4"/>
  <c r="P36" i="4"/>
  <c r="O36" i="4"/>
  <c r="W35" i="4"/>
  <c r="V35" i="4"/>
  <c r="U35" i="4"/>
  <c r="T35" i="4"/>
  <c r="R35" i="4"/>
  <c r="Q35" i="4"/>
  <c r="P35" i="4"/>
  <c r="O35" i="4"/>
  <c r="W34" i="4"/>
  <c r="V34" i="4"/>
  <c r="U34" i="4"/>
  <c r="T34" i="4"/>
  <c r="R34" i="4"/>
  <c r="Q34" i="4"/>
  <c r="P34" i="4"/>
  <c r="O34" i="4"/>
  <c r="K47" i="4"/>
  <c r="J47" i="4"/>
  <c r="I47" i="4"/>
  <c r="H47" i="4"/>
  <c r="F47" i="4"/>
  <c r="E47" i="4"/>
  <c r="D47" i="4"/>
  <c r="C47" i="4"/>
  <c r="K46" i="4"/>
  <c r="J46" i="4"/>
  <c r="I46" i="4"/>
  <c r="H46" i="4"/>
  <c r="F46" i="4"/>
  <c r="E46" i="4"/>
  <c r="D46" i="4"/>
  <c r="C46" i="4"/>
  <c r="K45" i="4"/>
  <c r="J45" i="4"/>
  <c r="I45" i="4"/>
  <c r="H45" i="4"/>
  <c r="F45" i="4"/>
  <c r="E45" i="4"/>
  <c r="D45" i="4"/>
  <c r="C45" i="4"/>
  <c r="K44" i="4"/>
  <c r="J44" i="4"/>
  <c r="I44" i="4"/>
  <c r="H44" i="4"/>
  <c r="F44" i="4"/>
  <c r="E44" i="4"/>
  <c r="D44" i="4"/>
  <c r="C44" i="4"/>
  <c r="K43" i="4"/>
  <c r="J43" i="4"/>
  <c r="I43" i="4"/>
  <c r="H43" i="4"/>
  <c r="F43" i="4"/>
  <c r="E43" i="4"/>
  <c r="D43" i="4"/>
  <c r="C43" i="4"/>
  <c r="K42" i="4"/>
  <c r="J42" i="4"/>
  <c r="I42" i="4"/>
  <c r="H42" i="4"/>
  <c r="F42" i="4"/>
  <c r="E42" i="4"/>
  <c r="D42" i="4"/>
  <c r="C42" i="4"/>
  <c r="K41" i="4"/>
  <c r="J41" i="4"/>
  <c r="I41" i="4"/>
  <c r="H41" i="4"/>
  <c r="F41" i="4"/>
  <c r="E41" i="4"/>
  <c r="D41" i="4"/>
  <c r="C41" i="4"/>
  <c r="K40" i="4"/>
  <c r="J40" i="4"/>
  <c r="I40" i="4"/>
  <c r="H40" i="4"/>
  <c r="F40" i="4"/>
  <c r="E40" i="4"/>
  <c r="D40" i="4"/>
  <c r="C40" i="4"/>
  <c r="K39" i="4"/>
  <c r="J39" i="4"/>
  <c r="I39" i="4"/>
  <c r="H39" i="4"/>
  <c r="F39" i="4"/>
  <c r="E39" i="4"/>
  <c r="D39" i="4"/>
  <c r="C39" i="4"/>
  <c r="K38" i="4"/>
  <c r="J38" i="4"/>
  <c r="I38" i="4"/>
  <c r="H38" i="4"/>
  <c r="F38" i="4"/>
  <c r="E38" i="4"/>
  <c r="D38" i="4"/>
  <c r="C38" i="4"/>
  <c r="K37" i="4"/>
  <c r="J37" i="4"/>
  <c r="I37" i="4"/>
  <c r="H37" i="4"/>
  <c r="F37" i="4"/>
  <c r="E37" i="4"/>
  <c r="D37" i="4"/>
  <c r="C37" i="4"/>
  <c r="K36" i="4"/>
  <c r="J36" i="4"/>
  <c r="I36" i="4"/>
  <c r="H36" i="4"/>
  <c r="F36" i="4"/>
  <c r="E36" i="4"/>
  <c r="D36" i="4"/>
  <c r="C36" i="4"/>
  <c r="K35" i="4"/>
  <c r="J35" i="4"/>
  <c r="I35" i="4"/>
  <c r="H35" i="4"/>
  <c r="F35" i="4"/>
  <c r="E35" i="4"/>
  <c r="D35" i="4"/>
  <c r="C35" i="4"/>
  <c r="K34" i="4"/>
  <c r="J34" i="4"/>
  <c r="I34" i="4"/>
  <c r="H34" i="4"/>
  <c r="F34" i="4"/>
  <c r="E34" i="4"/>
  <c r="D34" i="4"/>
  <c r="C34" i="4"/>
  <c r="C56" i="4" l="1"/>
  <c r="C58" i="4"/>
  <c r="D59" i="4"/>
  <c r="C60" i="4"/>
  <c r="C63" i="4"/>
  <c r="D64" i="4"/>
  <c r="C65" i="4"/>
  <c r="D66" i="4"/>
  <c r="C67" i="4"/>
  <c r="D57" i="4"/>
  <c r="D62" i="4"/>
  <c r="C69" i="4"/>
  <c r="D69" i="4"/>
  <c r="C57" i="4"/>
  <c r="D58" i="4"/>
  <c r="C62" i="4"/>
  <c r="C64" i="4"/>
  <c r="C66" i="4"/>
  <c r="C68" i="4"/>
  <c r="D56" i="4"/>
  <c r="C59" i="4"/>
  <c r="D60" i="4"/>
  <c r="D63" i="4"/>
  <c r="D65" i="4"/>
  <c r="D67" i="4"/>
  <c r="C61" i="4"/>
  <c r="D61" i="4"/>
  <c r="D68" i="4"/>
  <c r="W33" i="4"/>
  <c r="V33" i="4"/>
  <c r="U33" i="4"/>
  <c r="T33" i="4"/>
  <c r="R33" i="4"/>
  <c r="Q33" i="4"/>
  <c r="P33" i="4"/>
  <c r="O33" i="4"/>
  <c r="D33" i="4"/>
  <c r="C33" i="4"/>
  <c r="K33" i="4"/>
  <c r="J33" i="4"/>
  <c r="I33" i="4"/>
  <c r="H33" i="4"/>
  <c r="F33" i="4"/>
  <c r="E33" i="4"/>
  <c r="N30" i="4"/>
  <c r="B30" i="4"/>
  <c r="P10" i="4"/>
  <c r="U31" i="4" s="1"/>
  <c r="Q10" i="4"/>
  <c r="V31" i="4" s="1"/>
  <c r="R10" i="4"/>
  <c r="R31" i="4" s="1"/>
  <c r="O10" i="4"/>
  <c r="T31" i="4" s="1"/>
  <c r="D10" i="4"/>
  <c r="D31" i="4" s="1"/>
  <c r="E10" i="4"/>
  <c r="J31" i="4" s="1"/>
  <c r="F10" i="4"/>
  <c r="K31" i="4" s="1"/>
  <c r="C10" i="4"/>
  <c r="C31" i="4" s="1"/>
  <c r="D55" i="4" l="1"/>
  <c r="C55" i="4"/>
  <c r="E31" i="4"/>
  <c r="F31" i="4"/>
  <c r="I31" i="4"/>
  <c r="Q31" i="4"/>
  <c r="W31" i="4"/>
  <c r="O31" i="4"/>
  <c r="P31" i="4"/>
  <c r="H31" i="4"/>
</calcChain>
</file>

<file path=xl/sharedStrings.xml><?xml version="1.0" encoding="utf-8"?>
<sst xmlns="http://schemas.openxmlformats.org/spreadsheetml/2006/main" count="240" uniqueCount="131">
  <si>
    <t>Nyckeltal region</t>
  </si>
  <si>
    <t>IVA</t>
  </si>
  <si>
    <t>Besök/patienter/dygn</t>
  </si>
  <si>
    <t>Andningsskydd FFP2</t>
  </si>
  <si>
    <t>Andningsskydd FFP3</t>
  </si>
  <si>
    <t>Munskydd typ IIR</t>
  </si>
  <si>
    <t>Visir engångs</t>
  </si>
  <si>
    <t>Visir flergångs</t>
  </si>
  <si>
    <t>Skyddsglasögon</t>
  </si>
  <si>
    <t>Antal patienter</t>
  </si>
  <si>
    <t>30 dagar förbrukning</t>
  </si>
  <si>
    <t>90 dagar förbrukning</t>
  </si>
  <si>
    <t>Engångsförkläde</t>
  </si>
  <si>
    <t>Primärvård</t>
  </si>
  <si>
    <t>Diagram</t>
  </si>
  <si>
    <t>Instruktioner</t>
  </si>
  <si>
    <t>Region</t>
  </si>
  <si>
    <t>Behov per besök</t>
  </si>
  <si>
    <t>Kalkylator</t>
  </si>
  <si>
    <t>1.1</t>
  </si>
  <si>
    <t>1.2</t>
  </si>
  <si>
    <t>1.3</t>
  </si>
  <si>
    <t>2.1</t>
  </si>
  <si>
    <t>2.2</t>
  </si>
  <si>
    <t>2.3</t>
  </si>
  <si>
    <t>2.4</t>
  </si>
  <si>
    <t>2.5</t>
  </si>
  <si>
    <t>2.6</t>
  </si>
  <si>
    <t>2.7</t>
  </si>
  <si>
    <t>2.8</t>
  </si>
  <si>
    <t>2.9</t>
  </si>
  <si>
    <t>2.10</t>
  </si>
  <si>
    <t>2.11</t>
  </si>
  <si>
    <t>2.12</t>
  </si>
  <si>
    <t>2.13</t>
  </si>
  <si>
    <t>3.1</t>
  </si>
  <si>
    <t>3.2</t>
  </si>
  <si>
    <t>3.3</t>
  </si>
  <si>
    <t>3.4</t>
  </si>
  <si>
    <t>3.5</t>
  </si>
  <si>
    <t>3.6</t>
  </si>
  <si>
    <t>3.7</t>
  </si>
  <si>
    <t>3.8</t>
  </si>
  <si>
    <t>3.9</t>
  </si>
  <si>
    <t>3.10</t>
  </si>
  <si>
    <t>3.11</t>
  </si>
  <si>
    <t>3.12</t>
  </si>
  <si>
    <t>3.13</t>
  </si>
  <si>
    <t>1.4</t>
  </si>
  <si>
    <t>1.6</t>
  </si>
  <si>
    <t>1.7</t>
  </si>
  <si>
    <t>1.8</t>
  </si>
  <si>
    <t>1.9</t>
  </si>
  <si>
    <t>1.10</t>
  </si>
  <si>
    <t>1.11</t>
  </si>
  <si>
    <t>1.12</t>
  </si>
  <si>
    <t>1.13</t>
  </si>
  <si>
    <t>1.14</t>
  </si>
  <si>
    <t>1.5</t>
  </si>
  <si>
    <t>1.15</t>
  </si>
  <si>
    <t>1.16</t>
  </si>
  <si>
    <t>1.17</t>
  </si>
  <si>
    <t>1.18</t>
  </si>
  <si>
    <t>1.19</t>
  </si>
  <si>
    <t>1.20</t>
  </si>
  <si>
    <t>1.21</t>
  </si>
  <si>
    <t>1.22</t>
  </si>
  <si>
    <t>1.23</t>
  </si>
  <si>
    <t>1.24</t>
  </si>
  <si>
    <t>1.25</t>
  </si>
  <si>
    <t>1.26</t>
  </si>
  <si>
    <t>1.27</t>
  </si>
  <si>
    <t>1.28</t>
  </si>
  <si>
    <t>1.29</t>
  </si>
  <si>
    <t>1.30</t>
  </si>
  <si>
    <t>1.31</t>
  </si>
  <si>
    <t>1.32</t>
  </si>
  <si>
    <t>2.14</t>
  </si>
  <si>
    <t>2.15</t>
  </si>
  <si>
    <t>2.25</t>
  </si>
  <si>
    <t>2.16</t>
  </si>
  <si>
    <t>2.17</t>
  </si>
  <si>
    <t>2.18</t>
  </si>
  <si>
    <t>2.19</t>
  </si>
  <si>
    <t>2.20</t>
  </si>
  <si>
    <t>2.21</t>
  </si>
  <si>
    <t>2.22</t>
  </si>
  <si>
    <t>2.23</t>
  </si>
  <si>
    <t>2.24</t>
  </si>
  <si>
    <t>2.26</t>
  </si>
  <si>
    <t>1.33</t>
  </si>
  <si>
    <t>1.34</t>
  </si>
  <si>
    <t>2.27</t>
  </si>
  <si>
    <t>2.28</t>
  </si>
  <si>
    <t>3.14</t>
  </si>
  <si>
    <t>3.15</t>
  </si>
  <si>
    <t>1.35</t>
  </si>
  <si>
    <t>1.36</t>
  </si>
  <si>
    <t>2.29</t>
  </si>
  <si>
    <t>2.30</t>
  </si>
  <si>
    <t>Beräkning personlig skyddsutrustning</t>
  </si>
  <si>
    <t>Nyckeltal personlig skyddsutrustning</t>
  </si>
  <si>
    <t>Annan skyddsutrustning 1</t>
  </si>
  <si>
    <t>Annan skyddsutrustning 2</t>
  </si>
  <si>
    <t>Annan skyddsutrustning 3</t>
  </si>
  <si>
    <t>Beräknat behov personlig skyddsutrustning</t>
  </si>
  <si>
    <t>Beräknat behov 30 dagar</t>
  </si>
  <si>
    <t>Beräknat behov 90 dagar</t>
  </si>
  <si>
    <t>Personalresurs/besök</t>
  </si>
  <si>
    <t>Bekräftad och misstänkt covid-19</t>
  </si>
  <si>
    <t>Akut-mottagning</t>
  </si>
  <si>
    <t>Slutenvård exkl. IVA</t>
  </si>
  <si>
    <t>Slutenvård exkl. IVA, IVA</t>
  </si>
  <si>
    <t>Socialstyrelsens referensvärden</t>
  </si>
  <si>
    <t>Socialstyrelsens referensvärden region</t>
  </si>
  <si>
    <t>Socialstyrelsens referensvärden personlig skyddsutrustning</t>
  </si>
  <si>
    <t>Slutenvård exkl. IVA, IVA, primärvård, akutmottagning</t>
  </si>
  <si>
    <t>Handdesinfektion liter</t>
  </si>
  <si>
    <t>Ytdesinfektion liter</t>
  </si>
  <si>
    <t>Nyckeltal region och personlig skyddsutrustning</t>
  </si>
  <si>
    <t>Beräkning förbrukning personlig skyddsutrustning</t>
  </si>
  <si>
    <t>Socialstyrelsens referensvärden region och personlig skyddsutrustning</t>
  </si>
  <si>
    <t>Annan personlig skyddsutr. 1</t>
  </si>
  <si>
    <t>Annan personlig skyddsutr. 2</t>
  </si>
  <si>
    <t>Annan personlig skyddsutr. 3</t>
  </si>
  <si>
    <t>Övrig vård exklusive covid-19</t>
  </si>
  <si>
    <t>Covid-19 och övrig vård exkl. covid-19</t>
  </si>
  <si>
    <t>Skyddshandskar stycken</t>
  </si>
  <si>
    <t>Annan personlig skyddsutr. 4</t>
  </si>
  <si>
    <t>Annan personlig skyddsutr. 5</t>
  </si>
  <si>
    <t>Version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</si>
</sst>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_ ;\-#,##0.00\ "/>
    <numFmt numFmtId="165" formatCode="#,##0_ ;\-#,##0\ "/>
    <numFmt numFmtId="166" formatCode="0.000"/>
    <numFmt numFmtId="167" formatCode="0;\-0;;@"/>
    <numFmt numFmtId="168" formatCode="#,##0.0"/>
  </numFmts>
  <fonts count="27" x14ac:knownFonts="1">
    <font>
      <sz val="8"/>
      <color theme="1"/>
      <name val="Century Gothic"/>
      <family val="2"/>
      <scheme val="minor"/>
    </font>
    <font>
      <sz val="10"/>
      <color theme="1"/>
      <name val="Century Gothic"/>
      <family val="2"/>
      <scheme val="minor"/>
    </font>
    <font>
      <b/>
      <sz val="13"/>
      <color theme="3"/>
      <name val="Century Gothic"/>
      <family val="2"/>
      <scheme val="minor"/>
    </font>
    <font>
      <b/>
      <sz val="11"/>
      <color theme="3"/>
      <name val="Century Gothic"/>
      <family val="2"/>
      <scheme val="minor"/>
    </font>
    <font>
      <sz val="10"/>
      <color rgb="FF3F3F76"/>
      <name val="Century Gothic"/>
      <family val="2"/>
      <scheme val="minor"/>
    </font>
    <font>
      <b/>
      <sz val="10"/>
      <color rgb="FF3F3F3F"/>
      <name val="Century Gothic"/>
      <family val="2"/>
      <scheme val="minor"/>
    </font>
    <font>
      <b/>
      <sz val="10"/>
      <color rgb="FFFA7D00"/>
      <name val="Century Gothic"/>
      <family val="2"/>
      <scheme val="minor"/>
    </font>
    <font>
      <sz val="10"/>
      <color rgb="FFFA7D00"/>
      <name val="Century Gothic"/>
      <family val="2"/>
      <scheme val="minor"/>
    </font>
    <font>
      <b/>
      <sz val="10"/>
      <color theme="0"/>
      <name val="Century Gothic"/>
      <family val="2"/>
      <scheme val="minor"/>
    </font>
    <font>
      <sz val="10"/>
      <color rgb="FFFF0000"/>
      <name val="Century Gothic"/>
      <family val="2"/>
      <scheme val="minor"/>
    </font>
    <font>
      <i/>
      <sz val="10"/>
      <color rgb="FF7F7F7F"/>
      <name val="Century Gothic"/>
      <family val="2"/>
      <scheme val="minor"/>
    </font>
    <font>
      <b/>
      <sz val="10"/>
      <color theme="1"/>
      <name val="Century Gothic"/>
      <family val="2"/>
      <scheme val="minor"/>
    </font>
    <font>
      <sz val="8"/>
      <color theme="1"/>
      <name val="Century Gothic"/>
      <family val="2"/>
      <scheme val="minor"/>
    </font>
    <font>
      <b/>
      <sz val="10"/>
      <color theme="1"/>
      <name val="Century Gothic"/>
      <family val="2"/>
      <scheme val="major"/>
    </font>
    <font>
      <sz val="7"/>
      <color theme="1"/>
      <name val="Century Gothic"/>
      <family val="2"/>
      <scheme val="minor"/>
    </font>
    <font>
      <b/>
      <sz val="8"/>
      <color theme="1"/>
      <name val="Century Gothic"/>
      <family val="2"/>
      <scheme val="minor"/>
    </font>
    <font>
      <b/>
      <sz val="11"/>
      <color theme="1"/>
      <name val="Century Gothic"/>
      <family val="2"/>
      <scheme val="minor"/>
    </font>
    <font>
      <sz val="7"/>
      <color rgb="FFFFFFFF"/>
      <name val="Century Gothic"/>
      <family val="2"/>
      <scheme val="minor"/>
    </font>
    <font>
      <b/>
      <sz val="7"/>
      <color rgb="FFFFFFFF"/>
      <name val="Century Gothic"/>
      <family val="2"/>
      <scheme val="minor"/>
    </font>
    <font>
      <sz val="8"/>
      <color rgb="FFFFFFFF"/>
      <name val="Century Gothic"/>
      <family val="2"/>
      <scheme val="minor"/>
    </font>
    <font>
      <u/>
      <sz val="8"/>
      <color theme="10"/>
      <name val="Century Gothic"/>
      <family val="2"/>
      <scheme val="minor"/>
    </font>
    <font>
      <b/>
      <sz val="14"/>
      <color theme="1"/>
      <name val="Century Gothic"/>
      <family val="2"/>
      <scheme val="minor"/>
    </font>
    <font>
      <b/>
      <sz val="12"/>
      <color theme="1"/>
      <name val="Century Gothic"/>
      <family val="2"/>
      <scheme val="minor"/>
    </font>
    <font>
      <sz val="8"/>
      <color rgb="FF000000"/>
      <name val="Century Gothic"/>
      <family val="2"/>
    </font>
    <font>
      <b/>
      <sz val="10.3"/>
      <color theme="1"/>
      <name val="Century Gothic"/>
      <family val="2"/>
      <scheme val="minor"/>
    </font>
    <font>
      <sz val="12"/>
      <color theme="1"/>
      <name val="Century Gothic"/>
      <family val="2"/>
      <scheme val="minor"/>
    </font>
    <font>
      <sz val="10"/>
      <name val="Century Gothic"/>
      <family val="2"/>
      <scheme val="minor"/>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bgColor indexed="64"/>
      </patternFill>
    </fill>
    <fill>
      <patternFill patternType="solid">
        <fgColor rgb="FFFFFFFF"/>
        <bgColor indexed="64"/>
      </patternFill>
    </fill>
  </fills>
  <borders count="39">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style="thin">
        <color theme="0"/>
      </top>
      <bottom style="thin">
        <color theme="0"/>
      </bottom>
      <diagonal/>
    </border>
    <border>
      <left/>
      <right/>
      <top style="medium">
        <color theme="8"/>
      </top>
      <bottom style="thin">
        <color theme="8"/>
      </bottom>
      <diagonal/>
    </border>
    <border>
      <left/>
      <right/>
      <top/>
      <bottom style="medium">
        <color theme="8"/>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s>
  <cellStyleXfs count="27">
    <xf numFmtId="0" fontId="0" fillId="0" borderId="0"/>
    <xf numFmtId="164" fontId="12" fillId="0" borderId="0" applyFont="0" applyFill="0" applyBorder="0" applyAlignment="0" applyProtection="0"/>
    <xf numFmtId="165" fontId="12"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4" fillId="2" borderId="3" applyNumberFormat="0" applyAlignment="0" applyProtection="0"/>
    <xf numFmtId="0" fontId="5" fillId="3" borderId="4" applyNumberFormat="0" applyAlignment="0" applyProtection="0"/>
    <xf numFmtId="0" fontId="6" fillId="3" borderId="3" applyNumberFormat="0" applyAlignment="0" applyProtection="0"/>
    <xf numFmtId="0" fontId="7" fillId="0" borderId="5" applyNumberFormat="0" applyFill="0" applyAlignment="0" applyProtection="0"/>
    <xf numFmtId="0" fontId="8" fillId="4" borderId="6" applyNumberFormat="0" applyAlignment="0" applyProtection="0"/>
    <xf numFmtId="0" fontId="9" fillId="0" borderId="0" applyNumberFormat="0" applyFill="0" applyBorder="0" applyAlignment="0" applyProtection="0"/>
    <xf numFmtId="0" fontId="1" fillId="5" borderId="7" applyNumberFormat="0" applyFont="0" applyAlignment="0" applyProtection="0"/>
    <xf numFmtId="0" fontId="10" fillId="0" borderId="0" applyNumberFormat="0" applyFill="0" applyBorder="0" applyAlignment="0" applyProtection="0"/>
    <xf numFmtId="3" fontId="15" fillId="0" borderId="0" applyFill="0" applyBorder="0" applyProtection="0">
      <alignment vertical="center"/>
    </xf>
    <xf numFmtId="0" fontId="14" fillId="0" borderId="0" applyNumberFormat="0" applyFill="0" applyBorder="0" applyAlignment="0" applyProtection="0"/>
    <xf numFmtId="3" fontId="12" fillId="0" borderId="8" applyNumberFormat="0" applyFont="0" applyFill="0" applyAlignment="0" applyProtection="0">
      <alignment horizontal="right"/>
    </xf>
    <xf numFmtId="0" fontId="15" fillId="6" borderId="0" applyNumberFormat="0" applyFill="0" applyBorder="0" applyProtection="0">
      <alignment vertical="center"/>
    </xf>
    <xf numFmtId="0" fontId="15" fillId="6" borderId="9" applyNumberFormat="0" applyProtection="0">
      <alignment vertical="center"/>
    </xf>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3" fontId="12" fillId="0" borderId="0" applyFill="0" applyBorder="0" applyAlignment="0" applyProtection="0">
      <alignment horizontal="right"/>
    </xf>
    <xf numFmtId="0" fontId="15" fillId="0" borderId="10" applyNumberFormat="0" applyFill="0" applyProtection="0">
      <alignment vertical="center"/>
    </xf>
    <xf numFmtId="0" fontId="20" fillId="0" borderId="0" applyNumberFormat="0" applyFill="0" applyBorder="0" applyAlignment="0" applyProtection="0"/>
  </cellStyleXfs>
  <cellXfs count="159">
    <xf numFmtId="0" fontId="0" fillId="0" borderId="0" xfId="0"/>
    <xf numFmtId="0" fontId="15" fillId="7" borderId="0" xfId="0" applyFont="1" applyFill="1" applyBorder="1" applyAlignment="1" applyProtection="1">
      <alignment horizontal="center" wrapText="1"/>
    </xf>
    <xf numFmtId="0" fontId="1" fillId="7" borderId="0" xfId="0" applyFont="1" applyFill="1" applyBorder="1" applyAlignment="1" applyProtection="1">
      <alignment wrapText="1"/>
    </xf>
    <xf numFmtId="0" fontId="16" fillId="7" borderId="0" xfId="0" applyFont="1" applyFill="1" applyBorder="1" applyAlignment="1" applyProtection="1">
      <alignment horizontal="center"/>
    </xf>
    <xf numFmtId="0" fontId="15" fillId="7" borderId="0" xfId="20" applyFont="1" applyFill="1" applyBorder="1" applyProtection="1">
      <alignment vertical="center"/>
    </xf>
    <xf numFmtId="0" fontId="17" fillId="7" borderId="0" xfId="0" applyFont="1" applyFill="1" applyBorder="1" applyProtection="1"/>
    <xf numFmtId="0" fontId="18" fillId="7" borderId="0" xfId="0" applyFont="1" applyFill="1" applyBorder="1" applyAlignment="1" applyProtection="1">
      <alignment horizontal="center"/>
    </xf>
    <xf numFmtId="0" fontId="19" fillId="7" borderId="0" xfId="0" applyFont="1" applyFill="1" applyBorder="1" applyProtection="1"/>
    <xf numFmtId="0" fontId="20" fillId="7" borderId="0" xfId="26" applyFill="1" applyBorder="1" applyAlignment="1" applyProtection="1">
      <alignment horizontal="center"/>
    </xf>
    <xf numFmtId="0" fontId="1" fillId="7" borderId="29" xfId="0" applyFont="1" applyFill="1" applyBorder="1" applyAlignment="1" applyProtection="1">
      <alignment wrapText="1"/>
    </xf>
    <xf numFmtId="0" fontId="1" fillId="7" borderId="11" xfId="0" applyFont="1" applyFill="1" applyBorder="1" applyProtection="1"/>
    <xf numFmtId="0" fontId="1" fillId="7" borderId="29" xfId="0" applyFont="1" applyFill="1" applyBorder="1" applyProtection="1"/>
    <xf numFmtId="0" fontId="1" fillId="7" borderId="30" xfId="0" applyFont="1" applyFill="1" applyBorder="1" applyProtection="1"/>
    <xf numFmtId="0" fontId="15" fillId="7" borderId="17" xfId="0" applyFont="1" applyFill="1" applyBorder="1" applyAlignment="1" applyProtection="1">
      <alignment horizontal="center" wrapText="1"/>
    </xf>
    <xf numFmtId="0" fontId="1" fillId="7" borderId="19" xfId="0" applyFont="1" applyFill="1" applyBorder="1" applyAlignment="1" applyProtection="1">
      <alignment wrapText="1"/>
    </xf>
    <xf numFmtId="0" fontId="15" fillId="7" borderId="0" xfId="0" applyFont="1" applyFill="1" applyBorder="1" applyProtection="1"/>
    <xf numFmtId="0" fontId="0" fillId="7" borderId="0" xfId="0" applyFill="1" applyProtection="1"/>
    <xf numFmtId="0" fontId="17" fillId="7" borderId="0" xfId="0" applyFont="1" applyFill="1" applyBorder="1" applyAlignment="1" applyProtection="1">
      <alignment horizontal="center"/>
    </xf>
    <xf numFmtId="0" fontId="16" fillId="7" borderId="28" xfId="0" applyFont="1" applyFill="1" applyBorder="1" applyAlignment="1" applyProtection="1">
      <alignment wrapText="1"/>
    </xf>
    <xf numFmtId="0" fontId="16" fillId="7" borderId="15" xfId="0" applyFont="1" applyFill="1" applyBorder="1" applyProtection="1"/>
    <xf numFmtId="0" fontId="15" fillId="7" borderId="17" xfId="0" applyNumberFormat="1" applyFont="1" applyFill="1" applyBorder="1" applyAlignment="1" applyProtection="1">
      <alignment horizontal="center" wrapText="1"/>
    </xf>
    <xf numFmtId="0" fontId="15" fillId="7" borderId="16" xfId="0" applyNumberFormat="1" applyFont="1" applyFill="1" applyBorder="1" applyAlignment="1" applyProtection="1">
      <alignment horizontal="center" wrapText="1"/>
    </xf>
    <xf numFmtId="0" fontId="0" fillId="7" borderId="0" xfId="0" applyFont="1" applyFill="1" applyBorder="1" applyAlignment="1" applyProtection="1">
      <alignment horizontal="center"/>
    </xf>
    <xf numFmtId="0" fontId="0" fillId="7" borderId="0" xfId="0" applyFont="1" applyFill="1" applyBorder="1" applyProtection="1"/>
    <xf numFmtId="0" fontId="0" fillId="7" borderId="15" xfId="0" applyFont="1" applyFill="1" applyBorder="1" applyProtection="1"/>
    <xf numFmtId="0" fontId="15" fillId="7" borderId="0" xfId="25" applyFont="1" applyFill="1" applyBorder="1" applyProtection="1">
      <alignment vertical="center"/>
    </xf>
    <xf numFmtId="0" fontId="14" fillId="7" borderId="0" xfId="0" applyFont="1" applyFill="1" applyBorder="1" applyProtection="1"/>
    <xf numFmtId="3" fontId="0" fillId="7" borderId="0" xfId="0" applyNumberFormat="1" applyFont="1" applyFill="1" applyBorder="1" applyProtection="1"/>
    <xf numFmtId="0" fontId="0" fillId="7" borderId="0" xfId="0" applyFill="1"/>
    <xf numFmtId="3" fontId="16" fillId="7" borderId="21" xfId="0" applyNumberFormat="1" applyFont="1" applyFill="1" applyBorder="1" applyAlignment="1" applyProtection="1">
      <alignment horizontal="center"/>
      <protection locked="0"/>
    </xf>
    <xf numFmtId="3" fontId="16" fillId="7" borderId="22" xfId="0" applyNumberFormat="1" applyFont="1" applyFill="1" applyBorder="1" applyAlignment="1" applyProtection="1">
      <alignment horizontal="center"/>
      <protection locked="0"/>
    </xf>
    <xf numFmtId="166" fontId="0" fillId="7" borderId="21" xfId="0" applyNumberFormat="1" applyFont="1" applyFill="1" applyBorder="1" applyProtection="1">
      <protection locked="0"/>
    </xf>
    <xf numFmtId="166" fontId="0" fillId="7" borderId="22" xfId="0" applyNumberFormat="1" applyFont="1" applyFill="1" applyBorder="1" applyProtection="1">
      <protection locked="0"/>
    </xf>
    <xf numFmtId="166" fontId="0" fillId="7" borderId="26" xfId="0" applyNumberFormat="1" applyFont="1" applyFill="1" applyBorder="1" applyProtection="1">
      <protection locked="0"/>
    </xf>
    <xf numFmtId="166" fontId="0" fillId="7" borderId="25" xfId="0" applyNumberFormat="1" applyFont="1" applyFill="1" applyBorder="1" applyProtection="1">
      <protection locked="0"/>
    </xf>
    <xf numFmtId="166" fontId="0" fillId="7" borderId="32" xfId="0" applyNumberFormat="1" applyFont="1" applyFill="1" applyBorder="1" applyProtection="1">
      <protection locked="0"/>
    </xf>
    <xf numFmtId="166" fontId="0" fillId="7" borderId="33" xfId="0" applyNumberFormat="1" applyFont="1" applyFill="1" applyBorder="1" applyProtection="1">
      <protection locked="0"/>
    </xf>
    <xf numFmtId="0" fontId="16" fillId="7" borderId="15" xfId="0" applyFont="1" applyFill="1" applyBorder="1" applyAlignment="1" applyProtection="1">
      <alignment wrapText="1"/>
    </xf>
    <xf numFmtId="0" fontId="0" fillId="7" borderId="0" xfId="0" applyFont="1" applyFill="1" applyBorder="1" applyAlignment="1" applyProtection="1">
      <alignment horizontal="left"/>
    </xf>
    <xf numFmtId="0" fontId="14" fillId="7" borderId="0" xfId="0" applyFont="1" applyFill="1" applyBorder="1" applyAlignment="1" applyProtection="1">
      <alignment horizontal="left"/>
    </xf>
    <xf numFmtId="0" fontId="19" fillId="7" borderId="0" xfId="0" applyFont="1" applyFill="1" applyBorder="1" applyAlignment="1" applyProtection="1">
      <alignment horizontal="left"/>
    </xf>
    <xf numFmtId="0" fontId="16" fillId="7" borderId="0" xfId="0" applyFont="1" applyFill="1" applyBorder="1" applyAlignment="1" applyProtection="1">
      <alignment horizontal="left"/>
    </xf>
    <xf numFmtId="0" fontId="15" fillId="7" borderId="0" xfId="0" applyFont="1" applyFill="1" applyBorder="1" applyAlignment="1" applyProtection="1">
      <alignment horizontal="left" wrapText="1"/>
    </xf>
    <xf numFmtId="3" fontId="0" fillId="7" borderId="0" xfId="0" applyNumberFormat="1" applyFont="1" applyFill="1" applyBorder="1" applyAlignment="1" applyProtection="1">
      <alignment horizontal="left"/>
    </xf>
    <xf numFmtId="0" fontId="16" fillId="7" borderId="13" xfId="0" applyFont="1" applyFill="1" applyBorder="1" applyAlignment="1" applyProtection="1"/>
    <xf numFmtId="0" fontId="16" fillId="7" borderId="13" xfId="0" applyFont="1" applyFill="1" applyBorder="1" applyAlignment="1" applyProtection="1">
      <alignment horizontal="center"/>
    </xf>
    <xf numFmtId="0" fontId="16" fillId="7" borderId="0" xfId="0" applyFont="1" applyFill="1" applyBorder="1" applyAlignment="1" applyProtection="1"/>
    <xf numFmtId="0" fontId="21" fillId="7" borderId="0" xfId="0" applyFont="1" applyFill="1" applyBorder="1" applyAlignment="1" applyProtection="1"/>
    <xf numFmtId="0" fontId="21" fillId="7" borderId="13" xfId="0" applyFont="1" applyFill="1" applyBorder="1" applyAlignment="1" applyProtection="1">
      <alignment horizontal="left"/>
    </xf>
    <xf numFmtId="0" fontId="22" fillId="7" borderId="0" xfId="0" applyFont="1" applyFill="1" applyBorder="1" applyAlignment="1" applyProtection="1">
      <alignment horizontal="left"/>
    </xf>
    <xf numFmtId="0" fontId="0" fillId="7" borderId="0" xfId="0" applyFont="1" applyFill="1" applyBorder="1" applyAlignment="1" applyProtection="1">
      <alignment horizontal="left" wrapText="1"/>
    </xf>
    <xf numFmtId="0" fontId="16" fillId="7" borderId="0" xfId="0" applyNumberFormat="1" applyFont="1" applyFill="1" applyBorder="1" applyAlignment="1" applyProtection="1"/>
    <xf numFmtId="166" fontId="0" fillId="7" borderId="0" xfId="0" applyNumberFormat="1" applyFont="1" applyFill="1" applyBorder="1" applyProtection="1"/>
    <xf numFmtId="0" fontId="1" fillId="7" borderId="29" xfId="0" applyFont="1" applyFill="1" applyBorder="1" applyAlignment="1" applyProtection="1">
      <alignment wrapText="1"/>
      <protection locked="0"/>
    </xf>
    <xf numFmtId="0" fontId="21" fillId="7" borderId="0" xfId="0" applyFont="1" applyFill="1" applyBorder="1" applyAlignment="1" applyProtection="1">
      <alignment horizontal="left"/>
    </xf>
    <xf numFmtId="0" fontId="0" fillId="7" borderId="0" xfId="0" applyFill="1" applyAlignment="1" applyProtection="1">
      <alignment horizontal="left"/>
    </xf>
    <xf numFmtId="20" fontId="0" fillId="7" borderId="0" xfId="0" applyNumberFormat="1" applyFont="1" applyFill="1" applyBorder="1" applyAlignment="1" applyProtection="1">
      <alignment horizontal="left"/>
    </xf>
    <xf numFmtId="167" fontId="1" fillId="7" borderId="29" xfId="0" applyNumberFormat="1" applyFont="1" applyFill="1" applyBorder="1" applyAlignment="1" applyProtection="1">
      <alignment wrapText="1"/>
    </xf>
    <xf numFmtId="167" fontId="1" fillId="7" borderId="30" xfId="0" applyNumberFormat="1" applyFont="1" applyFill="1" applyBorder="1" applyAlignment="1" applyProtection="1">
      <alignment wrapText="1"/>
    </xf>
    <xf numFmtId="3" fontId="16" fillId="7" borderId="26" xfId="0" applyNumberFormat="1" applyFont="1" applyFill="1" applyBorder="1" applyAlignment="1" applyProtection="1">
      <alignment horizontal="center"/>
      <protection locked="0"/>
    </xf>
    <xf numFmtId="168" fontId="0" fillId="7" borderId="18" xfId="0" applyNumberFormat="1" applyFont="1" applyFill="1" applyBorder="1" applyAlignment="1" applyProtection="1">
      <alignment horizontal="center"/>
      <protection locked="0"/>
    </xf>
    <xf numFmtId="168" fontId="0" fillId="7" borderId="23" xfId="0" applyNumberFormat="1" applyFont="1" applyFill="1" applyBorder="1" applyAlignment="1" applyProtection="1">
      <alignment horizontal="center"/>
      <protection locked="0"/>
    </xf>
    <xf numFmtId="168" fontId="0" fillId="7" borderId="13" xfId="0" applyNumberFormat="1" applyFont="1" applyFill="1" applyBorder="1" applyAlignment="1" applyProtection="1">
      <alignment horizontal="center"/>
      <protection locked="0"/>
    </xf>
    <xf numFmtId="168" fontId="0" fillId="7" borderId="14" xfId="0" applyNumberFormat="1" applyFont="1" applyFill="1" applyBorder="1" applyAlignment="1" applyProtection="1">
      <alignment horizontal="center"/>
      <protection locked="0"/>
    </xf>
    <xf numFmtId="168" fontId="0" fillId="7" borderId="26" xfId="0" applyNumberFormat="1" applyFont="1" applyFill="1" applyBorder="1" applyAlignment="1" applyProtection="1">
      <alignment horizontal="center"/>
      <protection locked="0"/>
    </xf>
    <xf numFmtId="168" fontId="0" fillId="7" borderId="25" xfId="0" applyNumberFormat="1" applyFont="1" applyFill="1" applyBorder="1" applyAlignment="1" applyProtection="1">
      <alignment horizontal="center"/>
      <protection locked="0"/>
    </xf>
    <xf numFmtId="168" fontId="0" fillId="7" borderId="32" xfId="0" applyNumberFormat="1" applyFont="1" applyFill="1" applyBorder="1" applyAlignment="1" applyProtection="1">
      <alignment horizontal="center"/>
      <protection locked="0"/>
    </xf>
    <xf numFmtId="168" fontId="0" fillId="7" borderId="33" xfId="0" applyNumberFormat="1" applyFont="1" applyFill="1" applyBorder="1" applyAlignment="1" applyProtection="1">
      <alignment horizontal="center"/>
      <protection locked="0"/>
    </xf>
    <xf numFmtId="0" fontId="25" fillId="7" borderId="0" xfId="0" applyFont="1" applyFill="1" applyBorder="1" applyAlignment="1" applyProtection="1">
      <alignment vertical="top" wrapText="1"/>
    </xf>
    <xf numFmtId="0" fontId="0" fillId="7" borderId="0" xfId="0" applyFill="1" applyBorder="1" applyProtection="1"/>
    <xf numFmtId="3" fontId="16" fillId="6" borderId="24" xfId="0" applyNumberFormat="1" applyFont="1" applyFill="1" applyBorder="1" applyAlignment="1" applyProtection="1">
      <alignment horizontal="center"/>
      <protection locked="0"/>
    </xf>
    <xf numFmtId="168" fontId="0" fillId="6" borderId="24" xfId="0" applyNumberFormat="1" applyFont="1" applyFill="1" applyBorder="1" applyAlignment="1" applyProtection="1">
      <alignment horizontal="center"/>
      <protection locked="0"/>
    </xf>
    <xf numFmtId="168" fontId="0" fillId="6" borderId="12" xfId="0" applyNumberFormat="1" applyFont="1" applyFill="1" applyBorder="1" applyAlignment="1" applyProtection="1">
      <alignment horizontal="center"/>
      <protection locked="0"/>
    </xf>
    <xf numFmtId="3" fontId="16" fillId="6" borderId="18" xfId="0" applyNumberFormat="1" applyFont="1" applyFill="1" applyBorder="1" applyAlignment="1" applyProtection="1">
      <alignment horizontal="center"/>
      <protection locked="0"/>
    </xf>
    <xf numFmtId="168" fontId="0" fillId="6" borderId="18" xfId="0" applyNumberFormat="1" applyFont="1" applyFill="1" applyBorder="1" applyAlignment="1" applyProtection="1">
      <alignment horizontal="center"/>
      <protection locked="0"/>
    </xf>
    <xf numFmtId="168" fontId="0" fillId="6" borderId="13" xfId="0" applyNumberFormat="1" applyFont="1" applyFill="1" applyBorder="1" applyAlignment="1" applyProtection="1">
      <alignment horizontal="center"/>
      <protection locked="0"/>
    </xf>
    <xf numFmtId="0" fontId="15" fillId="6" borderId="15" xfId="0" applyFont="1" applyFill="1" applyBorder="1" applyAlignment="1" applyProtection="1">
      <alignment horizontal="center" wrapText="1"/>
    </xf>
    <xf numFmtId="166" fontId="0" fillId="6" borderId="20" xfId="0" applyNumberFormat="1" applyFont="1" applyFill="1" applyBorder="1" applyProtection="1">
      <protection locked="0"/>
    </xf>
    <xf numFmtId="166" fontId="0" fillId="6" borderId="27" xfId="0" applyNumberFormat="1" applyFont="1" applyFill="1" applyBorder="1" applyProtection="1">
      <protection locked="0"/>
    </xf>
    <xf numFmtId="166" fontId="0" fillId="6" borderId="31" xfId="0" applyNumberFormat="1" applyFont="1" applyFill="1" applyBorder="1" applyProtection="1">
      <protection locked="0"/>
    </xf>
    <xf numFmtId="0" fontId="15" fillId="6" borderId="17" xfId="0" applyFont="1" applyFill="1" applyBorder="1" applyAlignment="1" applyProtection="1">
      <alignment horizontal="center" wrapText="1"/>
    </xf>
    <xf numFmtId="166" fontId="0" fillId="6" borderId="21" xfId="0" applyNumberFormat="1" applyFont="1" applyFill="1" applyBorder="1" applyProtection="1">
      <protection locked="0"/>
    </xf>
    <xf numFmtId="166" fontId="0" fillId="6" borderId="26" xfId="0" applyNumberFormat="1" applyFont="1" applyFill="1" applyBorder="1" applyProtection="1">
      <protection locked="0"/>
    </xf>
    <xf numFmtId="166" fontId="0" fillId="6" borderId="32" xfId="0" applyNumberFormat="1" applyFont="1" applyFill="1" applyBorder="1" applyProtection="1">
      <protection locked="0"/>
    </xf>
    <xf numFmtId="3" fontId="16" fillId="6" borderId="27" xfId="0" applyNumberFormat="1" applyFont="1" applyFill="1" applyBorder="1" applyAlignment="1" applyProtection="1">
      <alignment horizontal="center"/>
      <protection locked="0"/>
    </xf>
    <xf numFmtId="168" fontId="0" fillId="6" borderId="27" xfId="0" applyNumberFormat="1" applyFont="1" applyFill="1" applyBorder="1" applyAlignment="1" applyProtection="1">
      <alignment horizontal="center"/>
      <protection locked="0"/>
    </xf>
    <xf numFmtId="168" fontId="0" fillId="6" borderId="31" xfId="0" applyNumberFormat="1" applyFont="1" applyFill="1" applyBorder="1" applyAlignment="1" applyProtection="1">
      <alignment horizontal="center"/>
      <protection locked="0"/>
    </xf>
    <xf numFmtId="3" fontId="16" fillId="6" borderId="26" xfId="0" applyNumberFormat="1" applyFont="1" applyFill="1" applyBorder="1" applyAlignment="1" applyProtection="1">
      <alignment horizontal="center"/>
      <protection locked="0"/>
    </xf>
    <xf numFmtId="168" fontId="0" fillId="6" borderId="26" xfId="0" applyNumberFormat="1" applyFont="1" applyFill="1" applyBorder="1" applyAlignment="1" applyProtection="1">
      <alignment horizontal="center"/>
      <protection locked="0"/>
    </xf>
    <xf numFmtId="168" fontId="0" fillId="6" borderId="32" xfId="0" applyNumberFormat="1" applyFont="1" applyFill="1" applyBorder="1" applyAlignment="1" applyProtection="1">
      <alignment horizontal="center"/>
      <protection locked="0"/>
    </xf>
    <xf numFmtId="0" fontId="15" fillId="6" borderId="16" xfId="0" applyFont="1" applyFill="1" applyBorder="1" applyAlignment="1" applyProtection="1">
      <alignment horizontal="center" wrapText="1"/>
    </xf>
    <xf numFmtId="3" fontId="0" fillId="6" borderId="20" xfId="0" applyNumberFormat="1" applyFont="1" applyFill="1" applyBorder="1" applyProtection="1"/>
    <xf numFmtId="3" fontId="0" fillId="6" borderId="21" xfId="0" applyNumberFormat="1" applyFont="1" applyFill="1" applyBorder="1" applyProtection="1"/>
    <xf numFmtId="3" fontId="0" fillId="6" borderId="22" xfId="0" applyNumberFormat="1" applyFont="1" applyFill="1" applyBorder="1" applyProtection="1"/>
    <xf numFmtId="3" fontId="0" fillId="6" borderId="27" xfId="0" applyNumberFormat="1" applyFont="1" applyFill="1" applyBorder="1" applyProtection="1"/>
    <xf numFmtId="3" fontId="0" fillId="6" borderId="26" xfId="0" applyNumberFormat="1" applyFont="1" applyFill="1" applyBorder="1" applyProtection="1"/>
    <xf numFmtId="3" fontId="0" fillId="6" borderId="25" xfId="0" applyNumberFormat="1" applyFont="1" applyFill="1" applyBorder="1" applyProtection="1"/>
    <xf numFmtId="3" fontId="0" fillId="6" borderId="31" xfId="0" applyNumberFormat="1" applyFont="1" applyFill="1" applyBorder="1" applyProtection="1"/>
    <xf numFmtId="3" fontId="0" fillId="6" borderId="32" xfId="0" applyNumberFormat="1" applyFont="1" applyFill="1" applyBorder="1" applyProtection="1"/>
    <xf numFmtId="3" fontId="0" fillId="6" borderId="33" xfId="0" applyNumberFormat="1" applyFont="1" applyFill="1" applyBorder="1" applyProtection="1"/>
    <xf numFmtId="3" fontId="0" fillId="6" borderId="24" xfId="0" applyNumberFormat="1" applyFont="1" applyFill="1" applyBorder="1" applyProtection="1"/>
    <xf numFmtId="3" fontId="0" fillId="6" borderId="23" xfId="0" applyNumberFormat="1" applyFont="1" applyFill="1" applyBorder="1" applyProtection="1"/>
    <xf numFmtId="3" fontId="0" fillId="6" borderId="12" xfId="0" applyNumberFormat="1" applyFont="1" applyFill="1" applyBorder="1" applyProtection="1"/>
    <xf numFmtId="3" fontId="0" fillId="6" borderId="14" xfId="0" applyNumberFormat="1" applyFont="1" applyFill="1" applyBorder="1" applyProtection="1"/>
    <xf numFmtId="0" fontId="16" fillId="7" borderId="0" xfId="0" applyFont="1" applyFill="1" applyBorder="1" applyAlignment="1" applyProtection="1">
      <alignment horizontal="center"/>
    </xf>
    <xf numFmtId="0" fontId="21" fillId="7" borderId="0" xfId="0" applyFont="1" applyFill="1" applyBorder="1" applyAlignment="1" applyProtection="1">
      <alignment horizontal="left"/>
    </xf>
    <xf numFmtId="0" fontId="15" fillId="7" borderId="16" xfId="0" applyFont="1" applyFill="1" applyBorder="1" applyAlignment="1" applyProtection="1">
      <alignment horizontal="center" wrapText="1"/>
    </xf>
    <xf numFmtId="0" fontId="20" fillId="7" borderId="0" xfId="26" applyFill="1" applyBorder="1" applyProtection="1"/>
    <xf numFmtId="167" fontId="1" fillId="7" borderId="34" xfId="0" applyNumberFormat="1" applyFont="1" applyFill="1" applyBorder="1" applyAlignment="1" applyProtection="1">
      <alignment wrapText="1"/>
    </xf>
    <xf numFmtId="3" fontId="0" fillId="6" borderId="18" xfId="0" applyNumberFormat="1" applyFont="1" applyFill="1" applyBorder="1" applyProtection="1"/>
    <xf numFmtId="0" fontId="1" fillId="7" borderId="30" xfId="0" applyFont="1" applyFill="1" applyBorder="1" applyAlignment="1" applyProtection="1">
      <alignment wrapText="1"/>
    </xf>
    <xf numFmtId="0" fontId="0" fillId="7" borderId="0" xfId="0" applyFont="1" applyFill="1" applyBorder="1" applyAlignment="1" applyProtection="1">
      <alignment vertical="top" wrapText="1"/>
    </xf>
    <xf numFmtId="0" fontId="0" fillId="7" borderId="0" xfId="0" applyFont="1" applyFill="1" applyBorder="1" applyAlignment="1" applyProtection="1">
      <alignment vertical="top"/>
    </xf>
    <xf numFmtId="3" fontId="16" fillId="6" borderId="20" xfId="0" applyNumberFormat="1" applyFont="1" applyFill="1" applyBorder="1" applyAlignment="1" applyProtection="1">
      <alignment horizontal="center"/>
    </xf>
    <xf numFmtId="3" fontId="16" fillId="7" borderId="22" xfId="0" applyNumberFormat="1" applyFont="1" applyFill="1" applyBorder="1" applyAlignment="1" applyProtection="1">
      <alignment horizontal="center"/>
    </xf>
    <xf numFmtId="168" fontId="0" fillId="6" borderId="24" xfId="0" applyNumberFormat="1" applyFont="1" applyFill="1" applyBorder="1" applyAlignment="1" applyProtection="1">
      <alignment horizontal="center"/>
    </xf>
    <xf numFmtId="168" fontId="0" fillId="7" borderId="23" xfId="0" applyNumberFormat="1" applyFont="1" applyFill="1" applyBorder="1" applyAlignment="1" applyProtection="1">
      <alignment horizontal="center"/>
    </xf>
    <xf numFmtId="168" fontId="0" fillId="6" borderId="12" xfId="0" applyNumberFormat="1" applyFont="1" applyFill="1" applyBorder="1" applyAlignment="1" applyProtection="1">
      <alignment horizontal="center"/>
    </xf>
    <xf numFmtId="168" fontId="0" fillId="7" borderId="14" xfId="0" applyNumberFormat="1" applyFont="1" applyFill="1" applyBorder="1" applyAlignment="1" applyProtection="1">
      <alignment horizontal="center"/>
    </xf>
    <xf numFmtId="166" fontId="0" fillId="6" borderId="20" xfId="0" applyNumberFormat="1" applyFont="1" applyFill="1" applyBorder="1" applyProtection="1"/>
    <xf numFmtId="166" fontId="0" fillId="7" borderId="22" xfId="0" applyNumberFormat="1" applyFont="1" applyFill="1" applyBorder="1" applyProtection="1"/>
    <xf numFmtId="166" fontId="0" fillId="6" borderId="27" xfId="0" applyNumberFormat="1" applyFont="1" applyFill="1" applyBorder="1" applyProtection="1"/>
    <xf numFmtId="166" fontId="0" fillId="7" borderId="25" xfId="0" applyNumberFormat="1" applyFont="1" applyFill="1" applyBorder="1" applyProtection="1"/>
    <xf numFmtId="166" fontId="0" fillId="6" borderId="31" xfId="0" applyNumberFormat="1" applyFont="1" applyFill="1" applyBorder="1" applyProtection="1"/>
    <xf numFmtId="166" fontId="0" fillId="7" borderId="33" xfId="0" applyNumberFormat="1" applyFont="1" applyFill="1" applyBorder="1" applyProtection="1"/>
    <xf numFmtId="0" fontId="1" fillId="7" borderId="34" xfId="0" applyFont="1" applyFill="1" applyBorder="1" applyAlignment="1" applyProtection="1">
      <alignment wrapText="1"/>
    </xf>
    <xf numFmtId="166" fontId="0" fillId="6" borderId="24" xfId="0" applyNumberFormat="1" applyFont="1" applyFill="1" applyBorder="1" applyProtection="1"/>
    <xf numFmtId="166" fontId="0" fillId="7" borderId="18" xfId="0" applyNumberFormat="1" applyFont="1" applyFill="1" applyBorder="1" applyProtection="1"/>
    <xf numFmtId="166" fontId="0" fillId="7" borderId="26" xfId="0" applyNumberFormat="1" applyFont="1" applyFill="1" applyBorder="1" applyProtection="1"/>
    <xf numFmtId="166" fontId="0" fillId="7" borderId="32" xfId="0" applyNumberFormat="1" applyFont="1" applyFill="1" applyBorder="1" applyProtection="1"/>
    <xf numFmtId="0" fontId="15" fillId="7" borderId="16" xfId="0" applyFont="1" applyFill="1" applyBorder="1" applyAlignment="1" applyProtection="1">
      <alignment horizontal="center" wrapText="1"/>
    </xf>
    <xf numFmtId="0" fontId="16" fillId="7" borderId="0" xfId="0" applyFont="1" applyFill="1" applyBorder="1" applyAlignment="1" applyProtection="1">
      <alignment horizontal="center"/>
    </xf>
    <xf numFmtId="0" fontId="21" fillId="7" borderId="0" xfId="0" applyFont="1" applyFill="1" applyBorder="1" applyAlignment="1" applyProtection="1">
      <alignment horizontal="left"/>
    </xf>
    <xf numFmtId="0" fontId="15" fillId="7" borderId="0" xfId="0" applyNumberFormat="1" applyFont="1" applyFill="1" applyBorder="1" applyAlignment="1" applyProtection="1">
      <alignment horizontal="center" wrapText="1"/>
    </xf>
    <xf numFmtId="3" fontId="0" fillId="7" borderId="13" xfId="0" applyNumberFormat="1" applyFont="1" applyFill="1" applyBorder="1" applyProtection="1"/>
    <xf numFmtId="3" fontId="16" fillId="7" borderId="0" xfId="0" applyNumberFormat="1" applyFont="1" applyFill="1" applyBorder="1" applyAlignment="1" applyProtection="1">
      <alignment horizontal="center"/>
    </xf>
    <xf numFmtId="168" fontId="0" fillId="7" borderId="0" xfId="0" applyNumberFormat="1" applyFont="1" applyFill="1" applyBorder="1" applyAlignment="1" applyProtection="1">
      <alignment horizontal="center"/>
    </xf>
    <xf numFmtId="0" fontId="15" fillId="7" borderId="16" xfId="0" applyFont="1" applyFill="1" applyBorder="1" applyAlignment="1" applyProtection="1">
      <alignment horizontal="center" wrapText="1"/>
    </xf>
    <xf numFmtId="0" fontId="15" fillId="6" borderId="12" xfId="0" applyFont="1" applyFill="1" applyBorder="1" applyAlignment="1" applyProtection="1">
      <alignment horizontal="center" wrapText="1"/>
    </xf>
    <xf numFmtId="0" fontId="16" fillId="7" borderId="12" xfId="0" applyFont="1" applyFill="1" applyBorder="1" applyAlignment="1" applyProtection="1">
      <alignment wrapText="1"/>
    </xf>
    <xf numFmtId="0" fontId="15" fillId="6" borderId="13" xfId="0" applyFont="1" applyFill="1" applyBorder="1" applyAlignment="1" applyProtection="1">
      <alignment horizontal="center" wrapText="1"/>
    </xf>
    <xf numFmtId="0" fontId="15" fillId="6" borderId="14" xfId="0" applyFont="1" applyFill="1" applyBorder="1" applyAlignment="1" applyProtection="1">
      <alignment horizontal="center" wrapText="1"/>
    </xf>
    <xf numFmtId="0" fontId="16" fillId="7" borderId="15" xfId="0" applyFont="1" applyFill="1" applyBorder="1" applyAlignment="1" applyProtection="1">
      <alignment horizontal="center"/>
    </xf>
    <xf numFmtId="0" fontId="24" fillId="7" borderId="38" xfId="0" applyFont="1" applyFill="1" applyBorder="1" applyAlignment="1" applyProtection="1">
      <alignment wrapText="1"/>
    </xf>
    <xf numFmtId="0" fontId="26" fillId="7" borderId="19" xfId="0" applyFont="1" applyFill="1" applyBorder="1" applyAlignment="1" applyProtection="1">
      <alignment wrapText="1"/>
    </xf>
    <xf numFmtId="0" fontId="26" fillId="7" borderId="29" xfId="0" applyFont="1" applyFill="1" applyBorder="1" applyAlignment="1" applyProtection="1">
      <alignment wrapText="1"/>
    </xf>
    <xf numFmtId="0" fontId="1" fillId="7" borderId="30" xfId="0" applyFont="1" applyFill="1" applyBorder="1" applyAlignment="1" applyProtection="1">
      <alignment vertical="top" wrapText="1"/>
      <protection locked="0"/>
    </xf>
    <xf numFmtId="167" fontId="1" fillId="7" borderId="30" xfId="0" applyNumberFormat="1" applyFont="1" applyFill="1" applyBorder="1" applyAlignment="1" applyProtection="1">
      <alignment vertical="top" wrapText="1"/>
    </xf>
    <xf numFmtId="0" fontId="1" fillId="7" borderId="30" xfId="0" applyFont="1" applyFill="1" applyBorder="1" applyAlignment="1" applyProtection="1">
      <alignment vertical="top" wrapText="1"/>
    </xf>
    <xf numFmtId="0" fontId="15" fillId="7" borderId="17" xfId="0" applyFont="1" applyFill="1" applyBorder="1" applyAlignment="1" applyProtection="1">
      <alignment horizontal="center" wrapText="1"/>
    </xf>
    <xf numFmtId="0" fontId="15" fillId="7" borderId="16" xfId="0" applyFont="1" applyFill="1" applyBorder="1" applyAlignment="1" applyProtection="1">
      <alignment horizontal="center" wrapText="1"/>
    </xf>
    <xf numFmtId="0" fontId="16" fillId="6" borderId="36" xfId="0" applyFont="1" applyFill="1" applyBorder="1" applyAlignment="1" applyProtection="1">
      <alignment horizontal="center"/>
    </xf>
    <xf numFmtId="0" fontId="16" fillId="6" borderId="35" xfId="0" applyFont="1" applyFill="1" applyBorder="1" applyAlignment="1" applyProtection="1">
      <alignment horizontal="center"/>
    </xf>
    <xf numFmtId="0" fontId="16" fillId="6" borderId="37" xfId="0" applyFont="1" applyFill="1" applyBorder="1" applyAlignment="1" applyProtection="1">
      <alignment horizontal="center"/>
    </xf>
    <xf numFmtId="0" fontId="16" fillId="6" borderId="15" xfId="0" applyFont="1" applyFill="1" applyBorder="1" applyAlignment="1" applyProtection="1">
      <alignment horizontal="center"/>
    </xf>
    <xf numFmtId="0" fontId="16" fillId="6" borderId="17" xfId="0" applyFont="1" applyFill="1" applyBorder="1" applyAlignment="1" applyProtection="1">
      <alignment horizontal="center"/>
    </xf>
    <xf numFmtId="0" fontId="16" fillId="6" borderId="16" xfId="0" applyFont="1" applyFill="1" applyBorder="1" applyAlignment="1" applyProtection="1">
      <alignment horizontal="center"/>
    </xf>
    <xf numFmtId="0" fontId="16" fillId="7" borderId="0" xfId="0" applyFont="1" applyFill="1" applyBorder="1" applyAlignment="1" applyProtection="1">
      <alignment horizontal="center"/>
    </xf>
    <xf numFmtId="0" fontId="21" fillId="7" borderId="0" xfId="0" applyFont="1" applyFill="1" applyBorder="1" applyAlignment="1" applyProtection="1">
      <alignment horizontal="left"/>
    </xf>
  </cellXfs>
  <cellStyles count="27">
    <cellStyle name="Anteckning" xfId="14" builtinId="10" hidden="1"/>
    <cellStyle name="Beräkning" xfId="10" builtinId="22" hidden="1"/>
    <cellStyle name="Förklarande text" xfId="15" builtinId="53" hidden="1"/>
    <cellStyle name="Hyperlänk" xfId="26" builtinId="8"/>
    <cellStyle name="Indata" xfId="8" builtinId="20" hidden="1"/>
    <cellStyle name="Kontrollcell" xfId="12" builtinId="23" hidden="1"/>
    <cellStyle name="Länkad cell" xfId="11" builtinId="24" hidden="1"/>
    <cellStyle name="Normal" xfId="0" builtinId="0" customBuiltin="1"/>
    <cellStyle name="Rubrik" xfId="3" builtinId="15" customBuiltin="1"/>
    <cellStyle name="Rubrik 1" xfId="4" builtinId="16" customBuiltin="1"/>
    <cellStyle name="Rubrik 2" xfId="5" builtinId="17" hidden="1"/>
    <cellStyle name="Rubrik 3" xfId="6" builtinId="18" hidden="1"/>
    <cellStyle name="Rubrik 4" xfId="7" builtinId="19" hidden="1"/>
    <cellStyle name="SoS Förklaringstext" xfId="17"/>
    <cellStyle name="SoS Kantlinjer Tabell" xfId="18"/>
    <cellStyle name="SoS Summarad" xfId="19"/>
    <cellStyle name="SoS Tabell Sistarad" xfId="25"/>
    <cellStyle name="SoS Tabellhuvud" xfId="20"/>
    <cellStyle name="SoS Tabellrubrik 1" xfId="21"/>
    <cellStyle name="SoS Tabellrubrik 2" xfId="22"/>
    <cellStyle name="SoS Tabelltext" xfId="23"/>
    <cellStyle name="SoS Tal" xfId="24"/>
    <cellStyle name="Summa" xfId="16" builtinId="25" customBuiltin="1"/>
    <cellStyle name="Tusental" xfId="1" builtinId="3" customBuiltin="1"/>
    <cellStyle name="Tusental [0]" xfId="2" builtinId="6" customBuiltin="1"/>
    <cellStyle name="Utdata" xfId="9" builtinId="21" hidden="1"/>
    <cellStyle name="Varningstext" xfId="13" builtinId="11" hidden="1"/>
  </cellStyles>
  <dxfs count="6">
    <dxf>
      <border>
        <bottom style="medium">
          <color theme="8"/>
        </bottom>
      </border>
    </dxf>
    <dxf>
      <font>
        <b/>
        <i val="0"/>
      </font>
      <fill>
        <patternFill>
          <bgColor theme="0"/>
        </patternFill>
      </fill>
      <border>
        <left style="thin">
          <color rgb="FFFFFFFF"/>
        </left>
        <right style="thin">
          <color rgb="FFFFFFFF"/>
        </right>
        <top style="medium">
          <color theme="8"/>
        </top>
        <bottom style="thin">
          <color theme="8"/>
        </bottom>
        <vertical style="thin">
          <color rgb="FFFFFFFF"/>
        </vertical>
      </border>
    </dxf>
    <dxf>
      <fill>
        <patternFill patternType="none">
          <bgColor auto="1"/>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border>
        <bottom style="medium">
          <color theme="8"/>
        </bottom>
      </border>
    </dxf>
    <dxf>
      <font>
        <b/>
        <i val="0"/>
      </font>
      <fill>
        <patternFill>
          <bgColor theme="0"/>
        </patternFill>
      </fill>
      <border>
        <top style="thin">
          <color theme="8"/>
        </top>
        <bottom style="medium">
          <color theme="8"/>
        </bottom>
      </border>
    </dxf>
    <dxf>
      <border>
        <left style="hair">
          <color theme="0" tint="-0.89996032593768116"/>
        </left>
        <right style="hair">
          <color theme="0" tint="-0.89996032593768116"/>
        </right>
        <top style="hair">
          <color theme="0" tint="-0.89996032593768116"/>
        </top>
        <bottom style="hair">
          <color theme="0" tint="-0.89996032593768116"/>
        </bottom>
        <vertical style="hair">
          <color theme="0" tint="-0.89996032593768116"/>
        </vertical>
        <horizontal style="hair">
          <color theme="0" tint="-0.89996032593768116"/>
        </horizontal>
      </border>
    </dxf>
  </dxfs>
  <tableStyles count="2" defaultTableStyle="TableStyleMedium2" defaultPivotStyle="PivotStyleLight16">
    <tableStyle name="SoS Tabell" pivot="0" count="3">
      <tableStyleElement type="wholeTable" dxfId="5"/>
      <tableStyleElement type="headerRow" dxfId="4"/>
      <tableStyleElement type="totalRow" dxfId="3"/>
    </tableStyle>
    <tableStyle name="SoS Tabell 2" pivot="0" count="3">
      <tableStyleElement type="wholeTable" dxfId="2"/>
      <tableStyleElement type="headerRow" dxfId="1"/>
      <tableStyleElement type="totalRow" dxfId="0"/>
    </tableStyle>
  </tableStyles>
  <colors>
    <mruColors>
      <color rgb="FF969696"/>
      <color rgb="FFB2B2B2"/>
      <color rgb="FFEAEAEA"/>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06/relationships/vbaProject" Target="vbaProject.bin"/></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sv-SE" sz="1000" b="1"/>
              <a:t>Beräknat behov personlig skyddsutrustning 30 dagar</a:t>
            </a:r>
          </a:p>
        </c:rich>
      </c:tx>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Kalkylator!$B$55</c:f>
              <c:strCache>
                <c:ptCount val="1"/>
                <c:pt idx="0">
                  <c:v>Andningsskydd FFP2</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Kalkylator!$C$54</c:f>
              <c:strCache>
                <c:ptCount val="1"/>
                <c:pt idx="0">
                  <c:v>Beräknat behov 30 dagar</c:v>
                </c:pt>
              </c:strCache>
            </c:strRef>
          </c:cat>
          <c:val>
            <c:numRef>
              <c:extLst>
                <c:ext xmlns:c15="http://schemas.microsoft.com/office/drawing/2012/chart" uri="{02D57815-91ED-43cb-92C2-25804820EDAC}">
                  <c15:fullRef>
                    <c15:sqref>Kalkylator!$C$55:$D$55</c15:sqref>
                  </c15:fullRef>
                </c:ext>
              </c:extLst>
              <c:f>Kalkylator!$C$55</c:f>
              <c:numCache>
                <c:formatCode>#,##0</c:formatCode>
                <c:ptCount val="1"/>
                <c:pt idx="0">
                  <c:v>0</c:v>
                </c:pt>
              </c:numCache>
            </c:numRef>
          </c:val>
          <c:extLst>
            <c:ext xmlns:c16="http://schemas.microsoft.com/office/drawing/2014/chart" uri="{C3380CC4-5D6E-409C-BE32-E72D297353CC}">
              <c16:uniqueId val="{00000000-76D5-4B7D-8163-A7EEF63CE5E8}"/>
            </c:ext>
          </c:extLst>
        </c:ser>
        <c:ser>
          <c:idx val="1"/>
          <c:order val="1"/>
          <c:tx>
            <c:strRef>
              <c:f>Kalkylator!$B$56</c:f>
              <c:strCache>
                <c:ptCount val="1"/>
                <c:pt idx="0">
                  <c:v>Andningsskydd FFP3</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Kalkylator!$C$54</c:f>
              <c:strCache>
                <c:ptCount val="1"/>
                <c:pt idx="0">
                  <c:v>Beräknat behov 30 dagar</c:v>
                </c:pt>
              </c:strCache>
            </c:strRef>
          </c:cat>
          <c:val>
            <c:numRef>
              <c:extLst>
                <c:ext xmlns:c15="http://schemas.microsoft.com/office/drawing/2012/chart" uri="{02D57815-91ED-43cb-92C2-25804820EDAC}">
                  <c15:fullRef>
                    <c15:sqref>Kalkylator!$C$56:$D$56</c15:sqref>
                  </c15:fullRef>
                </c:ext>
              </c:extLst>
              <c:f>Kalkylator!$C$56</c:f>
              <c:numCache>
                <c:formatCode>#,##0</c:formatCode>
                <c:ptCount val="1"/>
                <c:pt idx="0">
                  <c:v>0</c:v>
                </c:pt>
              </c:numCache>
            </c:numRef>
          </c:val>
          <c:extLst>
            <c:ext xmlns:c16="http://schemas.microsoft.com/office/drawing/2014/chart" uri="{C3380CC4-5D6E-409C-BE32-E72D297353CC}">
              <c16:uniqueId val="{00000001-76D5-4B7D-8163-A7EEF63CE5E8}"/>
            </c:ext>
          </c:extLst>
        </c:ser>
        <c:ser>
          <c:idx val="2"/>
          <c:order val="2"/>
          <c:tx>
            <c:strRef>
              <c:f>Kalkylator!$B$57</c:f>
              <c:strCache>
                <c:ptCount val="1"/>
                <c:pt idx="0">
                  <c:v>Munskydd typ IIR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Kalkylator!$C$54</c:f>
              <c:strCache>
                <c:ptCount val="1"/>
                <c:pt idx="0">
                  <c:v>Beräknat behov 30 dagar</c:v>
                </c:pt>
              </c:strCache>
            </c:strRef>
          </c:cat>
          <c:val>
            <c:numRef>
              <c:extLst>
                <c:ext xmlns:c15="http://schemas.microsoft.com/office/drawing/2012/chart" uri="{02D57815-91ED-43cb-92C2-25804820EDAC}">
                  <c15:fullRef>
                    <c15:sqref>Kalkylator!$C$57:$D$57</c15:sqref>
                  </c15:fullRef>
                </c:ext>
              </c:extLst>
              <c:f>Kalkylator!$C$57</c:f>
              <c:numCache>
                <c:formatCode>#,##0</c:formatCode>
                <c:ptCount val="1"/>
                <c:pt idx="0">
                  <c:v>0</c:v>
                </c:pt>
              </c:numCache>
            </c:numRef>
          </c:val>
          <c:extLst>
            <c:ext xmlns:c16="http://schemas.microsoft.com/office/drawing/2014/chart" uri="{C3380CC4-5D6E-409C-BE32-E72D297353CC}">
              <c16:uniqueId val="{00000002-76D5-4B7D-8163-A7EEF63CE5E8}"/>
            </c:ext>
          </c:extLst>
        </c:ser>
        <c:ser>
          <c:idx val="3"/>
          <c:order val="3"/>
          <c:tx>
            <c:strRef>
              <c:f>Kalkylator!$B$58</c:f>
              <c:strCache>
                <c:ptCount val="1"/>
                <c:pt idx="0">
                  <c:v>Visir engångs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Kalkylator!$C$54</c:f>
              <c:strCache>
                <c:ptCount val="1"/>
                <c:pt idx="0">
                  <c:v>Beräknat behov 30 dagar</c:v>
                </c:pt>
              </c:strCache>
            </c:strRef>
          </c:cat>
          <c:val>
            <c:numRef>
              <c:extLst>
                <c:ext xmlns:c15="http://schemas.microsoft.com/office/drawing/2012/chart" uri="{02D57815-91ED-43cb-92C2-25804820EDAC}">
                  <c15:fullRef>
                    <c15:sqref>Kalkylator!$C$58:$D$58</c15:sqref>
                  </c15:fullRef>
                </c:ext>
              </c:extLst>
              <c:f>Kalkylator!$C$58</c:f>
              <c:numCache>
                <c:formatCode>#,##0</c:formatCode>
                <c:ptCount val="1"/>
                <c:pt idx="0">
                  <c:v>0</c:v>
                </c:pt>
              </c:numCache>
            </c:numRef>
          </c:val>
          <c:extLst>
            <c:ext xmlns:c16="http://schemas.microsoft.com/office/drawing/2014/chart" uri="{C3380CC4-5D6E-409C-BE32-E72D297353CC}">
              <c16:uniqueId val="{00000003-76D5-4B7D-8163-A7EEF63CE5E8}"/>
            </c:ext>
          </c:extLst>
        </c:ser>
        <c:ser>
          <c:idx val="4"/>
          <c:order val="4"/>
          <c:tx>
            <c:strRef>
              <c:f>Kalkylator!$B$59</c:f>
              <c:strCache>
                <c:ptCount val="1"/>
                <c:pt idx="0">
                  <c:v>Visir flergångs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Kalkylator!$C$54</c:f>
              <c:strCache>
                <c:ptCount val="1"/>
                <c:pt idx="0">
                  <c:v>Beräknat behov 30 dagar</c:v>
                </c:pt>
              </c:strCache>
            </c:strRef>
          </c:cat>
          <c:val>
            <c:numRef>
              <c:extLst>
                <c:ext xmlns:c15="http://schemas.microsoft.com/office/drawing/2012/chart" uri="{02D57815-91ED-43cb-92C2-25804820EDAC}">
                  <c15:fullRef>
                    <c15:sqref>Kalkylator!$C$59:$D$59</c15:sqref>
                  </c15:fullRef>
                </c:ext>
              </c:extLst>
              <c:f>Kalkylator!$C$59</c:f>
              <c:numCache>
                <c:formatCode>#,##0</c:formatCode>
                <c:ptCount val="1"/>
                <c:pt idx="0">
                  <c:v>0</c:v>
                </c:pt>
              </c:numCache>
            </c:numRef>
          </c:val>
          <c:extLst>
            <c:ext xmlns:c16="http://schemas.microsoft.com/office/drawing/2014/chart" uri="{C3380CC4-5D6E-409C-BE32-E72D297353CC}">
              <c16:uniqueId val="{00000004-76D5-4B7D-8163-A7EEF63CE5E8}"/>
            </c:ext>
          </c:extLst>
        </c:ser>
        <c:ser>
          <c:idx val="5"/>
          <c:order val="5"/>
          <c:tx>
            <c:strRef>
              <c:f>Kalkylator!$B$60</c:f>
              <c:strCache>
                <c:ptCount val="1"/>
                <c:pt idx="0">
                  <c:v>Skyddsglasögon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Kalkylator!$C$54</c:f>
              <c:strCache>
                <c:ptCount val="1"/>
                <c:pt idx="0">
                  <c:v>Beräknat behov 30 dagar</c:v>
                </c:pt>
              </c:strCache>
            </c:strRef>
          </c:cat>
          <c:val>
            <c:numRef>
              <c:extLst>
                <c:ext xmlns:c15="http://schemas.microsoft.com/office/drawing/2012/chart" uri="{02D57815-91ED-43cb-92C2-25804820EDAC}">
                  <c15:fullRef>
                    <c15:sqref>Kalkylator!$C$60:$D$60</c15:sqref>
                  </c15:fullRef>
                </c:ext>
              </c:extLst>
              <c:f>Kalkylator!$C$60</c:f>
              <c:numCache>
                <c:formatCode>#,##0</c:formatCode>
                <c:ptCount val="1"/>
                <c:pt idx="0">
                  <c:v>0</c:v>
                </c:pt>
              </c:numCache>
            </c:numRef>
          </c:val>
          <c:extLst>
            <c:ext xmlns:c16="http://schemas.microsoft.com/office/drawing/2014/chart" uri="{C3380CC4-5D6E-409C-BE32-E72D297353CC}">
              <c16:uniqueId val="{00000005-76D5-4B7D-8163-A7EEF63CE5E8}"/>
            </c:ext>
          </c:extLst>
        </c:ser>
        <c:ser>
          <c:idx val="6"/>
          <c:order val="6"/>
          <c:tx>
            <c:strRef>
              <c:f>Kalkylator!$B$61</c:f>
              <c:strCache>
                <c:ptCount val="1"/>
                <c:pt idx="0">
                  <c:v>Skyddshandskar stycken</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Kalkylator!$C$54</c:f>
              <c:strCache>
                <c:ptCount val="1"/>
                <c:pt idx="0">
                  <c:v>Beräknat behov 30 dagar</c:v>
                </c:pt>
              </c:strCache>
            </c:strRef>
          </c:cat>
          <c:val>
            <c:numRef>
              <c:extLst>
                <c:ext xmlns:c15="http://schemas.microsoft.com/office/drawing/2012/chart" uri="{02D57815-91ED-43cb-92C2-25804820EDAC}">
                  <c15:fullRef>
                    <c15:sqref>Kalkylator!$C$61:$D$61</c15:sqref>
                  </c15:fullRef>
                </c:ext>
              </c:extLst>
              <c:f>Kalkylator!$C$61</c:f>
              <c:numCache>
                <c:formatCode>#,##0</c:formatCode>
                <c:ptCount val="1"/>
                <c:pt idx="0">
                  <c:v>0</c:v>
                </c:pt>
              </c:numCache>
            </c:numRef>
          </c:val>
          <c:extLst>
            <c:ext xmlns:c16="http://schemas.microsoft.com/office/drawing/2014/chart" uri="{C3380CC4-5D6E-409C-BE32-E72D297353CC}">
              <c16:uniqueId val="{00000006-76D5-4B7D-8163-A7EEF63CE5E8}"/>
            </c:ext>
          </c:extLst>
        </c:ser>
        <c:ser>
          <c:idx val="7"/>
          <c:order val="7"/>
          <c:tx>
            <c:strRef>
              <c:f>Kalkylator!$B$62</c:f>
              <c:strCache>
                <c:ptCount val="1"/>
                <c:pt idx="0">
                  <c:v>Engångsförkläde</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Kalkylator!$C$54</c:f>
              <c:strCache>
                <c:ptCount val="1"/>
                <c:pt idx="0">
                  <c:v>Beräknat behov 30 dagar</c:v>
                </c:pt>
              </c:strCache>
            </c:strRef>
          </c:cat>
          <c:val>
            <c:numRef>
              <c:extLst>
                <c:ext xmlns:c15="http://schemas.microsoft.com/office/drawing/2012/chart" uri="{02D57815-91ED-43cb-92C2-25804820EDAC}">
                  <c15:fullRef>
                    <c15:sqref>Kalkylator!$C$62:$D$62</c15:sqref>
                  </c15:fullRef>
                </c:ext>
              </c:extLst>
              <c:f>Kalkylator!$C$62</c:f>
              <c:numCache>
                <c:formatCode>#,##0</c:formatCode>
                <c:ptCount val="1"/>
                <c:pt idx="0">
                  <c:v>0</c:v>
                </c:pt>
              </c:numCache>
            </c:numRef>
          </c:val>
          <c:extLst>
            <c:ext xmlns:c16="http://schemas.microsoft.com/office/drawing/2014/chart" uri="{C3380CC4-5D6E-409C-BE32-E72D297353CC}">
              <c16:uniqueId val="{00000007-76D5-4B7D-8163-A7EEF63CE5E8}"/>
            </c:ext>
          </c:extLst>
        </c:ser>
        <c:ser>
          <c:idx val="8"/>
          <c:order val="8"/>
          <c:tx>
            <c:strRef>
              <c:f>Kalkylator!$B$63</c:f>
              <c:strCache>
                <c:ptCount val="1"/>
                <c:pt idx="0">
                  <c:v>Handdesinfektion liter</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Kalkylator!$C$54</c:f>
              <c:strCache>
                <c:ptCount val="1"/>
                <c:pt idx="0">
                  <c:v>Beräknat behov 30 dagar</c:v>
                </c:pt>
              </c:strCache>
            </c:strRef>
          </c:cat>
          <c:val>
            <c:numRef>
              <c:extLst>
                <c:ext xmlns:c15="http://schemas.microsoft.com/office/drawing/2012/chart" uri="{02D57815-91ED-43cb-92C2-25804820EDAC}">
                  <c15:fullRef>
                    <c15:sqref>Kalkylator!$C$63:$D$63</c15:sqref>
                  </c15:fullRef>
                </c:ext>
              </c:extLst>
              <c:f>Kalkylator!$C$63</c:f>
              <c:numCache>
                <c:formatCode>#,##0</c:formatCode>
                <c:ptCount val="1"/>
                <c:pt idx="0">
                  <c:v>0</c:v>
                </c:pt>
              </c:numCache>
            </c:numRef>
          </c:val>
          <c:extLst>
            <c:ext xmlns:c16="http://schemas.microsoft.com/office/drawing/2014/chart" uri="{C3380CC4-5D6E-409C-BE32-E72D297353CC}">
              <c16:uniqueId val="{00000008-76D5-4B7D-8163-A7EEF63CE5E8}"/>
            </c:ext>
          </c:extLst>
        </c:ser>
        <c:ser>
          <c:idx val="9"/>
          <c:order val="9"/>
          <c:tx>
            <c:strRef>
              <c:f>Kalkylator!$B$64</c:f>
              <c:strCache>
                <c:ptCount val="1"/>
                <c:pt idx="0">
                  <c:v>Ytdesinfektion liter</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Kalkylator!$C$54</c:f>
              <c:strCache>
                <c:ptCount val="1"/>
                <c:pt idx="0">
                  <c:v>Beräknat behov 30 dagar</c:v>
                </c:pt>
              </c:strCache>
            </c:strRef>
          </c:cat>
          <c:val>
            <c:numRef>
              <c:extLst>
                <c:ext xmlns:c15="http://schemas.microsoft.com/office/drawing/2012/chart" uri="{02D57815-91ED-43cb-92C2-25804820EDAC}">
                  <c15:fullRef>
                    <c15:sqref>Kalkylator!$C$64:$D$64</c15:sqref>
                  </c15:fullRef>
                </c:ext>
              </c:extLst>
              <c:f>Kalkylator!$C$64</c:f>
              <c:numCache>
                <c:formatCode>#,##0</c:formatCode>
                <c:ptCount val="1"/>
                <c:pt idx="0">
                  <c:v>0</c:v>
                </c:pt>
              </c:numCache>
            </c:numRef>
          </c:val>
          <c:extLst>
            <c:ext xmlns:c16="http://schemas.microsoft.com/office/drawing/2014/chart" uri="{C3380CC4-5D6E-409C-BE32-E72D297353CC}">
              <c16:uniqueId val="{00000009-76D5-4B7D-8163-A7EEF63CE5E8}"/>
            </c:ext>
          </c:extLst>
        </c:ser>
        <c:ser>
          <c:idx val="10"/>
          <c:order val="10"/>
          <c:tx>
            <c:strRef>
              <c:f>Kalkylator!$B$65</c:f>
              <c:strCache>
                <c:ptCount val="1"/>
                <c:pt idx="0">
                  <c:v>Annan personlig skyddsutr. 1</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Kalkylator!$C$54</c:f>
              <c:strCache>
                <c:ptCount val="1"/>
                <c:pt idx="0">
                  <c:v>Beräknat behov 30 dagar</c:v>
                </c:pt>
              </c:strCache>
            </c:strRef>
          </c:cat>
          <c:val>
            <c:numRef>
              <c:extLst>
                <c:ext xmlns:c15="http://schemas.microsoft.com/office/drawing/2012/chart" uri="{02D57815-91ED-43cb-92C2-25804820EDAC}">
                  <c15:fullRef>
                    <c15:sqref>Kalkylator!$C$65:$D$65</c15:sqref>
                  </c15:fullRef>
                </c:ext>
              </c:extLst>
              <c:f>Kalkylator!$C$65</c:f>
              <c:numCache>
                <c:formatCode>#,##0</c:formatCode>
                <c:ptCount val="1"/>
                <c:pt idx="0">
                  <c:v>0</c:v>
                </c:pt>
              </c:numCache>
            </c:numRef>
          </c:val>
          <c:extLst>
            <c:ext xmlns:c16="http://schemas.microsoft.com/office/drawing/2014/chart" uri="{C3380CC4-5D6E-409C-BE32-E72D297353CC}">
              <c16:uniqueId val="{0000000A-76D5-4B7D-8163-A7EEF63CE5E8}"/>
            </c:ext>
          </c:extLst>
        </c:ser>
        <c:ser>
          <c:idx val="11"/>
          <c:order val="11"/>
          <c:tx>
            <c:strRef>
              <c:f>Kalkylator!$B$66</c:f>
              <c:strCache>
                <c:ptCount val="1"/>
                <c:pt idx="0">
                  <c:v>Annan personlig skyddsutr. 2</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Kalkylator!$C$54</c:f>
              <c:strCache>
                <c:ptCount val="1"/>
                <c:pt idx="0">
                  <c:v>Beräknat behov 30 dagar</c:v>
                </c:pt>
              </c:strCache>
            </c:strRef>
          </c:cat>
          <c:val>
            <c:numRef>
              <c:extLst>
                <c:ext xmlns:c15="http://schemas.microsoft.com/office/drawing/2012/chart" uri="{02D57815-91ED-43cb-92C2-25804820EDAC}">
                  <c15:fullRef>
                    <c15:sqref>Kalkylator!$C$66:$D$66</c15:sqref>
                  </c15:fullRef>
                </c:ext>
              </c:extLst>
              <c:f>Kalkylator!$C$66</c:f>
              <c:numCache>
                <c:formatCode>#,##0</c:formatCode>
                <c:ptCount val="1"/>
                <c:pt idx="0">
                  <c:v>0</c:v>
                </c:pt>
              </c:numCache>
            </c:numRef>
          </c:val>
          <c:extLst>
            <c:ext xmlns:c16="http://schemas.microsoft.com/office/drawing/2014/chart" uri="{C3380CC4-5D6E-409C-BE32-E72D297353CC}">
              <c16:uniqueId val="{0000000B-76D5-4B7D-8163-A7EEF63CE5E8}"/>
            </c:ext>
          </c:extLst>
        </c:ser>
        <c:ser>
          <c:idx val="12"/>
          <c:order val="12"/>
          <c:tx>
            <c:strRef>
              <c:f>Kalkylator!$B$67</c:f>
              <c:strCache>
                <c:ptCount val="1"/>
                <c:pt idx="0">
                  <c:v>Annan personlig skyddsutr. 3</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Kalkylator!$C$54</c:f>
              <c:strCache>
                <c:ptCount val="1"/>
                <c:pt idx="0">
                  <c:v>Beräknat behov 30 dagar</c:v>
                </c:pt>
              </c:strCache>
            </c:strRef>
          </c:cat>
          <c:val>
            <c:numRef>
              <c:extLst>
                <c:ext xmlns:c15="http://schemas.microsoft.com/office/drawing/2012/chart" uri="{02D57815-91ED-43cb-92C2-25804820EDAC}">
                  <c15:fullRef>
                    <c15:sqref>Kalkylator!$C$67:$D$67</c15:sqref>
                  </c15:fullRef>
                </c:ext>
              </c:extLst>
              <c:f>Kalkylator!$C$67</c:f>
              <c:numCache>
                <c:formatCode>#,##0</c:formatCode>
                <c:ptCount val="1"/>
                <c:pt idx="0">
                  <c:v>0</c:v>
                </c:pt>
              </c:numCache>
            </c:numRef>
          </c:val>
          <c:extLst>
            <c:ext xmlns:c16="http://schemas.microsoft.com/office/drawing/2014/chart" uri="{C3380CC4-5D6E-409C-BE32-E72D297353CC}">
              <c16:uniqueId val="{0000000C-76D5-4B7D-8163-A7EEF63CE5E8}"/>
            </c:ext>
          </c:extLst>
        </c:ser>
        <c:ser>
          <c:idx val="13"/>
          <c:order val="13"/>
          <c:tx>
            <c:strRef>
              <c:f>Kalkylator!$B$68</c:f>
              <c:strCache>
                <c:ptCount val="1"/>
                <c:pt idx="0">
                  <c:v>Annan personlig skyddsutr. 4</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Kalkylator!$C$54</c:f>
              <c:strCache>
                <c:ptCount val="1"/>
                <c:pt idx="0">
                  <c:v>Beräknat behov 30 dagar</c:v>
                </c:pt>
              </c:strCache>
            </c:strRef>
          </c:cat>
          <c:val>
            <c:numRef>
              <c:extLst>
                <c:ext xmlns:c15="http://schemas.microsoft.com/office/drawing/2012/chart" uri="{02D57815-91ED-43cb-92C2-25804820EDAC}">
                  <c15:fullRef>
                    <c15:sqref>Kalkylator!$C$68:$D$68</c15:sqref>
                  </c15:fullRef>
                </c:ext>
              </c:extLst>
              <c:f>Kalkylator!$C$68</c:f>
              <c:numCache>
                <c:formatCode>#,##0</c:formatCode>
                <c:ptCount val="1"/>
                <c:pt idx="0">
                  <c:v>0</c:v>
                </c:pt>
              </c:numCache>
            </c:numRef>
          </c:val>
          <c:extLst>
            <c:ext xmlns:c16="http://schemas.microsoft.com/office/drawing/2014/chart" uri="{C3380CC4-5D6E-409C-BE32-E72D297353CC}">
              <c16:uniqueId val="{0000000D-76D5-4B7D-8163-A7EEF63CE5E8}"/>
            </c:ext>
          </c:extLst>
        </c:ser>
        <c:ser>
          <c:idx val="14"/>
          <c:order val="14"/>
          <c:tx>
            <c:strRef>
              <c:f>Kalkylator!$B$69</c:f>
              <c:strCache>
                <c:ptCount val="1"/>
                <c:pt idx="0">
                  <c:v>Annan personlig skyddsutr. 5</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Kalkylator!$C$54</c:f>
              <c:strCache>
                <c:ptCount val="1"/>
                <c:pt idx="0">
                  <c:v>Beräknat behov 30 dagar</c:v>
                </c:pt>
              </c:strCache>
            </c:strRef>
          </c:cat>
          <c:val>
            <c:numRef>
              <c:extLst>
                <c:ext xmlns:c15="http://schemas.microsoft.com/office/drawing/2012/chart" uri="{02D57815-91ED-43cb-92C2-25804820EDAC}">
                  <c15:fullRef>
                    <c15:sqref>Kalkylator!$C$69:$D$69</c15:sqref>
                  </c15:fullRef>
                </c:ext>
              </c:extLst>
              <c:f>Kalkylator!$C$69</c:f>
              <c:numCache>
                <c:formatCode>#,##0</c:formatCode>
                <c:ptCount val="1"/>
                <c:pt idx="0">
                  <c:v>0</c:v>
                </c:pt>
              </c:numCache>
            </c:numRef>
          </c:val>
          <c:extLst>
            <c:ext xmlns:c16="http://schemas.microsoft.com/office/drawing/2014/chart" uri="{C3380CC4-5D6E-409C-BE32-E72D297353CC}">
              <c16:uniqueId val="{0000000E-76D5-4B7D-8163-A7EEF63CE5E8}"/>
            </c:ext>
          </c:extLst>
        </c:ser>
        <c:dLbls>
          <c:dLblPos val="outEnd"/>
          <c:showLegendKey val="0"/>
          <c:showVal val="1"/>
          <c:showCatName val="0"/>
          <c:showSerName val="0"/>
          <c:showPercent val="0"/>
          <c:showBubbleSize val="0"/>
        </c:dLbls>
        <c:gapWidth val="219"/>
        <c:overlap val="-27"/>
        <c:axId val="764910416"/>
        <c:axId val="764915664"/>
      </c:barChart>
      <c:catAx>
        <c:axId val="764910416"/>
        <c:scaling>
          <c:orientation val="minMax"/>
        </c:scaling>
        <c:delete val="1"/>
        <c:axPos val="b"/>
        <c:numFmt formatCode="General" sourceLinked="1"/>
        <c:majorTickMark val="none"/>
        <c:minorTickMark val="none"/>
        <c:tickLblPos val="nextTo"/>
        <c:crossAx val="764915664"/>
        <c:crosses val="autoZero"/>
        <c:auto val="1"/>
        <c:lblAlgn val="ctr"/>
        <c:lblOffset val="100"/>
        <c:noMultiLvlLbl val="0"/>
      </c:catAx>
      <c:valAx>
        <c:axId val="764915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649104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sv-SE" sz="1000" b="1"/>
              <a:t>Beräknat</a:t>
            </a:r>
            <a:r>
              <a:rPr lang="sv-SE" sz="1000" b="1" baseline="0"/>
              <a:t> behov</a:t>
            </a:r>
            <a:r>
              <a:rPr lang="sv-SE" sz="1000" b="1"/>
              <a:t> personlig skyddsutrustning 90 dagar</a:t>
            </a:r>
          </a:p>
        </c:rich>
      </c:tx>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Kalkylator!$B$55</c:f>
              <c:strCache>
                <c:ptCount val="1"/>
                <c:pt idx="0">
                  <c:v>Andningsskydd FFP2</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Kalkylator!$D$54</c:f>
              <c:strCache>
                <c:ptCount val="1"/>
                <c:pt idx="0">
                  <c:v>Beräknat behov 90 dagar</c:v>
                </c:pt>
              </c:strCache>
            </c:strRef>
          </c:cat>
          <c:val>
            <c:numRef>
              <c:extLst>
                <c:ext xmlns:c15="http://schemas.microsoft.com/office/drawing/2012/chart" uri="{02D57815-91ED-43cb-92C2-25804820EDAC}">
                  <c15:fullRef>
                    <c15:sqref>Kalkylator!$C$55:$D$55</c15:sqref>
                  </c15:fullRef>
                </c:ext>
              </c:extLst>
              <c:f>Kalkylator!$D$55</c:f>
              <c:numCache>
                <c:formatCode>#,##0</c:formatCode>
                <c:ptCount val="1"/>
                <c:pt idx="0">
                  <c:v>0</c:v>
                </c:pt>
              </c:numCache>
            </c:numRef>
          </c:val>
          <c:extLst>
            <c:ext xmlns:c16="http://schemas.microsoft.com/office/drawing/2014/chart" uri="{C3380CC4-5D6E-409C-BE32-E72D297353CC}">
              <c16:uniqueId val="{00000000-FEEC-4F37-8E3A-9D4489BC671D}"/>
            </c:ext>
          </c:extLst>
        </c:ser>
        <c:ser>
          <c:idx val="1"/>
          <c:order val="1"/>
          <c:tx>
            <c:strRef>
              <c:f>Kalkylator!$B$56</c:f>
              <c:strCache>
                <c:ptCount val="1"/>
                <c:pt idx="0">
                  <c:v>Andningsskydd FFP3</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Kalkylator!$D$54</c:f>
              <c:strCache>
                <c:ptCount val="1"/>
                <c:pt idx="0">
                  <c:v>Beräknat behov 90 dagar</c:v>
                </c:pt>
              </c:strCache>
            </c:strRef>
          </c:cat>
          <c:val>
            <c:numRef>
              <c:extLst>
                <c:ext xmlns:c15="http://schemas.microsoft.com/office/drawing/2012/chart" uri="{02D57815-91ED-43cb-92C2-25804820EDAC}">
                  <c15:fullRef>
                    <c15:sqref>Kalkylator!$C$56:$D$56</c15:sqref>
                  </c15:fullRef>
                </c:ext>
              </c:extLst>
              <c:f>Kalkylator!$D$56</c:f>
              <c:numCache>
                <c:formatCode>#,##0</c:formatCode>
                <c:ptCount val="1"/>
                <c:pt idx="0">
                  <c:v>0</c:v>
                </c:pt>
              </c:numCache>
            </c:numRef>
          </c:val>
          <c:extLst>
            <c:ext xmlns:c16="http://schemas.microsoft.com/office/drawing/2014/chart" uri="{C3380CC4-5D6E-409C-BE32-E72D297353CC}">
              <c16:uniqueId val="{00000001-FEEC-4F37-8E3A-9D4489BC671D}"/>
            </c:ext>
          </c:extLst>
        </c:ser>
        <c:ser>
          <c:idx val="2"/>
          <c:order val="2"/>
          <c:tx>
            <c:strRef>
              <c:f>Kalkylator!$B$57</c:f>
              <c:strCache>
                <c:ptCount val="1"/>
                <c:pt idx="0">
                  <c:v>Munskydd typ IIR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Kalkylator!$D$54</c:f>
              <c:strCache>
                <c:ptCount val="1"/>
                <c:pt idx="0">
                  <c:v>Beräknat behov 90 dagar</c:v>
                </c:pt>
              </c:strCache>
            </c:strRef>
          </c:cat>
          <c:val>
            <c:numRef>
              <c:extLst>
                <c:ext xmlns:c15="http://schemas.microsoft.com/office/drawing/2012/chart" uri="{02D57815-91ED-43cb-92C2-25804820EDAC}">
                  <c15:fullRef>
                    <c15:sqref>Kalkylator!$C$57:$D$57</c15:sqref>
                  </c15:fullRef>
                </c:ext>
              </c:extLst>
              <c:f>Kalkylator!$D$57</c:f>
              <c:numCache>
                <c:formatCode>#,##0</c:formatCode>
                <c:ptCount val="1"/>
                <c:pt idx="0">
                  <c:v>0</c:v>
                </c:pt>
              </c:numCache>
            </c:numRef>
          </c:val>
          <c:extLst>
            <c:ext xmlns:c16="http://schemas.microsoft.com/office/drawing/2014/chart" uri="{C3380CC4-5D6E-409C-BE32-E72D297353CC}">
              <c16:uniqueId val="{00000002-FEEC-4F37-8E3A-9D4489BC671D}"/>
            </c:ext>
          </c:extLst>
        </c:ser>
        <c:ser>
          <c:idx val="3"/>
          <c:order val="3"/>
          <c:tx>
            <c:strRef>
              <c:f>Kalkylator!$B$58</c:f>
              <c:strCache>
                <c:ptCount val="1"/>
                <c:pt idx="0">
                  <c:v>Visir engångs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Kalkylator!$D$54</c:f>
              <c:strCache>
                <c:ptCount val="1"/>
                <c:pt idx="0">
                  <c:v>Beräknat behov 90 dagar</c:v>
                </c:pt>
              </c:strCache>
            </c:strRef>
          </c:cat>
          <c:val>
            <c:numRef>
              <c:extLst>
                <c:ext xmlns:c15="http://schemas.microsoft.com/office/drawing/2012/chart" uri="{02D57815-91ED-43cb-92C2-25804820EDAC}">
                  <c15:fullRef>
                    <c15:sqref>Kalkylator!$C$58:$D$58</c15:sqref>
                  </c15:fullRef>
                </c:ext>
              </c:extLst>
              <c:f>Kalkylator!$D$58</c:f>
              <c:numCache>
                <c:formatCode>#,##0</c:formatCode>
                <c:ptCount val="1"/>
                <c:pt idx="0">
                  <c:v>0</c:v>
                </c:pt>
              </c:numCache>
            </c:numRef>
          </c:val>
          <c:extLst>
            <c:ext xmlns:c16="http://schemas.microsoft.com/office/drawing/2014/chart" uri="{C3380CC4-5D6E-409C-BE32-E72D297353CC}">
              <c16:uniqueId val="{00000003-FEEC-4F37-8E3A-9D4489BC671D}"/>
            </c:ext>
          </c:extLst>
        </c:ser>
        <c:ser>
          <c:idx val="4"/>
          <c:order val="4"/>
          <c:tx>
            <c:strRef>
              <c:f>Kalkylator!$B$59</c:f>
              <c:strCache>
                <c:ptCount val="1"/>
                <c:pt idx="0">
                  <c:v>Visir flergångs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Kalkylator!$D$54</c:f>
              <c:strCache>
                <c:ptCount val="1"/>
                <c:pt idx="0">
                  <c:v>Beräknat behov 90 dagar</c:v>
                </c:pt>
              </c:strCache>
            </c:strRef>
          </c:cat>
          <c:val>
            <c:numRef>
              <c:extLst>
                <c:ext xmlns:c15="http://schemas.microsoft.com/office/drawing/2012/chart" uri="{02D57815-91ED-43cb-92C2-25804820EDAC}">
                  <c15:fullRef>
                    <c15:sqref>Kalkylator!$C$59:$D$59</c15:sqref>
                  </c15:fullRef>
                </c:ext>
              </c:extLst>
              <c:f>Kalkylator!$D$59</c:f>
              <c:numCache>
                <c:formatCode>#,##0</c:formatCode>
                <c:ptCount val="1"/>
                <c:pt idx="0">
                  <c:v>0</c:v>
                </c:pt>
              </c:numCache>
            </c:numRef>
          </c:val>
          <c:extLst>
            <c:ext xmlns:c16="http://schemas.microsoft.com/office/drawing/2014/chart" uri="{C3380CC4-5D6E-409C-BE32-E72D297353CC}">
              <c16:uniqueId val="{00000004-FEEC-4F37-8E3A-9D4489BC671D}"/>
            </c:ext>
          </c:extLst>
        </c:ser>
        <c:ser>
          <c:idx val="5"/>
          <c:order val="5"/>
          <c:tx>
            <c:strRef>
              <c:f>Kalkylator!$B$60</c:f>
              <c:strCache>
                <c:ptCount val="1"/>
                <c:pt idx="0">
                  <c:v>Skyddsglasögon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Kalkylator!$D$54</c:f>
              <c:strCache>
                <c:ptCount val="1"/>
                <c:pt idx="0">
                  <c:v>Beräknat behov 90 dagar</c:v>
                </c:pt>
              </c:strCache>
            </c:strRef>
          </c:cat>
          <c:val>
            <c:numRef>
              <c:extLst>
                <c:ext xmlns:c15="http://schemas.microsoft.com/office/drawing/2012/chart" uri="{02D57815-91ED-43cb-92C2-25804820EDAC}">
                  <c15:fullRef>
                    <c15:sqref>Kalkylator!$C$60:$D$60</c15:sqref>
                  </c15:fullRef>
                </c:ext>
              </c:extLst>
              <c:f>Kalkylator!$D$60</c:f>
              <c:numCache>
                <c:formatCode>#,##0</c:formatCode>
                <c:ptCount val="1"/>
                <c:pt idx="0">
                  <c:v>0</c:v>
                </c:pt>
              </c:numCache>
            </c:numRef>
          </c:val>
          <c:extLst>
            <c:ext xmlns:c16="http://schemas.microsoft.com/office/drawing/2014/chart" uri="{C3380CC4-5D6E-409C-BE32-E72D297353CC}">
              <c16:uniqueId val="{00000005-FEEC-4F37-8E3A-9D4489BC671D}"/>
            </c:ext>
          </c:extLst>
        </c:ser>
        <c:ser>
          <c:idx val="6"/>
          <c:order val="6"/>
          <c:tx>
            <c:strRef>
              <c:f>Kalkylator!$B$61</c:f>
              <c:strCache>
                <c:ptCount val="1"/>
                <c:pt idx="0">
                  <c:v>Skyddshandskar stycken</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Kalkylator!$D$54</c:f>
              <c:strCache>
                <c:ptCount val="1"/>
                <c:pt idx="0">
                  <c:v>Beräknat behov 90 dagar</c:v>
                </c:pt>
              </c:strCache>
            </c:strRef>
          </c:cat>
          <c:val>
            <c:numRef>
              <c:extLst>
                <c:ext xmlns:c15="http://schemas.microsoft.com/office/drawing/2012/chart" uri="{02D57815-91ED-43cb-92C2-25804820EDAC}">
                  <c15:fullRef>
                    <c15:sqref>Kalkylator!$C$61:$D$61</c15:sqref>
                  </c15:fullRef>
                </c:ext>
              </c:extLst>
              <c:f>Kalkylator!$D$61</c:f>
              <c:numCache>
                <c:formatCode>#,##0</c:formatCode>
                <c:ptCount val="1"/>
                <c:pt idx="0">
                  <c:v>0</c:v>
                </c:pt>
              </c:numCache>
            </c:numRef>
          </c:val>
          <c:extLst>
            <c:ext xmlns:c16="http://schemas.microsoft.com/office/drawing/2014/chart" uri="{C3380CC4-5D6E-409C-BE32-E72D297353CC}">
              <c16:uniqueId val="{00000006-FEEC-4F37-8E3A-9D4489BC671D}"/>
            </c:ext>
          </c:extLst>
        </c:ser>
        <c:ser>
          <c:idx val="7"/>
          <c:order val="7"/>
          <c:tx>
            <c:strRef>
              <c:f>Kalkylator!$B$62</c:f>
              <c:strCache>
                <c:ptCount val="1"/>
                <c:pt idx="0">
                  <c:v>Engångsförkläde</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Kalkylator!$D$54</c:f>
              <c:strCache>
                <c:ptCount val="1"/>
                <c:pt idx="0">
                  <c:v>Beräknat behov 90 dagar</c:v>
                </c:pt>
              </c:strCache>
            </c:strRef>
          </c:cat>
          <c:val>
            <c:numRef>
              <c:extLst>
                <c:ext xmlns:c15="http://schemas.microsoft.com/office/drawing/2012/chart" uri="{02D57815-91ED-43cb-92C2-25804820EDAC}">
                  <c15:fullRef>
                    <c15:sqref>Kalkylator!$C$62:$D$62</c15:sqref>
                  </c15:fullRef>
                </c:ext>
              </c:extLst>
              <c:f>Kalkylator!$D$62</c:f>
              <c:numCache>
                <c:formatCode>#,##0</c:formatCode>
                <c:ptCount val="1"/>
                <c:pt idx="0">
                  <c:v>0</c:v>
                </c:pt>
              </c:numCache>
            </c:numRef>
          </c:val>
          <c:extLst>
            <c:ext xmlns:c16="http://schemas.microsoft.com/office/drawing/2014/chart" uri="{C3380CC4-5D6E-409C-BE32-E72D297353CC}">
              <c16:uniqueId val="{00000007-FEEC-4F37-8E3A-9D4489BC671D}"/>
            </c:ext>
          </c:extLst>
        </c:ser>
        <c:ser>
          <c:idx val="8"/>
          <c:order val="8"/>
          <c:tx>
            <c:strRef>
              <c:f>Kalkylator!$B$63</c:f>
              <c:strCache>
                <c:ptCount val="1"/>
                <c:pt idx="0">
                  <c:v>Handdesinfektion liter</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Kalkylator!$D$54</c:f>
              <c:strCache>
                <c:ptCount val="1"/>
                <c:pt idx="0">
                  <c:v>Beräknat behov 90 dagar</c:v>
                </c:pt>
              </c:strCache>
            </c:strRef>
          </c:cat>
          <c:val>
            <c:numRef>
              <c:extLst>
                <c:ext xmlns:c15="http://schemas.microsoft.com/office/drawing/2012/chart" uri="{02D57815-91ED-43cb-92C2-25804820EDAC}">
                  <c15:fullRef>
                    <c15:sqref>Kalkylator!$C$63:$D$63</c15:sqref>
                  </c15:fullRef>
                </c:ext>
              </c:extLst>
              <c:f>Kalkylator!$D$63</c:f>
              <c:numCache>
                <c:formatCode>#,##0</c:formatCode>
                <c:ptCount val="1"/>
                <c:pt idx="0">
                  <c:v>0</c:v>
                </c:pt>
              </c:numCache>
            </c:numRef>
          </c:val>
          <c:extLst>
            <c:ext xmlns:c16="http://schemas.microsoft.com/office/drawing/2014/chart" uri="{C3380CC4-5D6E-409C-BE32-E72D297353CC}">
              <c16:uniqueId val="{00000008-FEEC-4F37-8E3A-9D4489BC671D}"/>
            </c:ext>
          </c:extLst>
        </c:ser>
        <c:ser>
          <c:idx val="9"/>
          <c:order val="9"/>
          <c:tx>
            <c:strRef>
              <c:f>Kalkylator!$B$64</c:f>
              <c:strCache>
                <c:ptCount val="1"/>
                <c:pt idx="0">
                  <c:v>Ytdesinfektion liter</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Kalkylator!$D$54</c:f>
              <c:strCache>
                <c:ptCount val="1"/>
                <c:pt idx="0">
                  <c:v>Beräknat behov 90 dagar</c:v>
                </c:pt>
              </c:strCache>
            </c:strRef>
          </c:cat>
          <c:val>
            <c:numRef>
              <c:extLst>
                <c:ext xmlns:c15="http://schemas.microsoft.com/office/drawing/2012/chart" uri="{02D57815-91ED-43cb-92C2-25804820EDAC}">
                  <c15:fullRef>
                    <c15:sqref>Kalkylator!$C$64:$D$64</c15:sqref>
                  </c15:fullRef>
                </c:ext>
              </c:extLst>
              <c:f>Kalkylator!$D$64</c:f>
              <c:numCache>
                <c:formatCode>#,##0</c:formatCode>
                <c:ptCount val="1"/>
                <c:pt idx="0">
                  <c:v>0</c:v>
                </c:pt>
              </c:numCache>
            </c:numRef>
          </c:val>
          <c:extLst>
            <c:ext xmlns:c16="http://schemas.microsoft.com/office/drawing/2014/chart" uri="{C3380CC4-5D6E-409C-BE32-E72D297353CC}">
              <c16:uniqueId val="{00000009-FEEC-4F37-8E3A-9D4489BC671D}"/>
            </c:ext>
          </c:extLst>
        </c:ser>
        <c:ser>
          <c:idx val="10"/>
          <c:order val="10"/>
          <c:tx>
            <c:strRef>
              <c:f>Kalkylator!$B$65</c:f>
              <c:strCache>
                <c:ptCount val="1"/>
                <c:pt idx="0">
                  <c:v>Annan personlig skyddsutr. 1</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Kalkylator!$D$54</c:f>
              <c:strCache>
                <c:ptCount val="1"/>
                <c:pt idx="0">
                  <c:v>Beräknat behov 90 dagar</c:v>
                </c:pt>
              </c:strCache>
            </c:strRef>
          </c:cat>
          <c:val>
            <c:numRef>
              <c:extLst>
                <c:ext xmlns:c15="http://schemas.microsoft.com/office/drawing/2012/chart" uri="{02D57815-91ED-43cb-92C2-25804820EDAC}">
                  <c15:fullRef>
                    <c15:sqref>Kalkylator!$C$65:$D$65</c15:sqref>
                  </c15:fullRef>
                </c:ext>
              </c:extLst>
              <c:f>Kalkylator!$D$65</c:f>
              <c:numCache>
                <c:formatCode>#,##0</c:formatCode>
                <c:ptCount val="1"/>
                <c:pt idx="0">
                  <c:v>0</c:v>
                </c:pt>
              </c:numCache>
            </c:numRef>
          </c:val>
          <c:extLst>
            <c:ext xmlns:c16="http://schemas.microsoft.com/office/drawing/2014/chart" uri="{C3380CC4-5D6E-409C-BE32-E72D297353CC}">
              <c16:uniqueId val="{0000000A-FEEC-4F37-8E3A-9D4489BC671D}"/>
            </c:ext>
          </c:extLst>
        </c:ser>
        <c:ser>
          <c:idx val="11"/>
          <c:order val="11"/>
          <c:tx>
            <c:strRef>
              <c:f>Kalkylator!$B$66</c:f>
              <c:strCache>
                <c:ptCount val="1"/>
                <c:pt idx="0">
                  <c:v>Annan personlig skyddsutr. 2</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Kalkylator!$D$54</c:f>
              <c:strCache>
                <c:ptCount val="1"/>
                <c:pt idx="0">
                  <c:v>Beräknat behov 90 dagar</c:v>
                </c:pt>
              </c:strCache>
            </c:strRef>
          </c:cat>
          <c:val>
            <c:numRef>
              <c:extLst>
                <c:ext xmlns:c15="http://schemas.microsoft.com/office/drawing/2012/chart" uri="{02D57815-91ED-43cb-92C2-25804820EDAC}">
                  <c15:fullRef>
                    <c15:sqref>Kalkylator!$C$66:$D$66</c15:sqref>
                  </c15:fullRef>
                </c:ext>
              </c:extLst>
              <c:f>Kalkylator!$D$66</c:f>
              <c:numCache>
                <c:formatCode>#,##0</c:formatCode>
                <c:ptCount val="1"/>
                <c:pt idx="0">
                  <c:v>0</c:v>
                </c:pt>
              </c:numCache>
            </c:numRef>
          </c:val>
          <c:extLst>
            <c:ext xmlns:c16="http://schemas.microsoft.com/office/drawing/2014/chart" uri="{C3380CC4-5D6E-409C-BE32-E72D297353CC}">
              <c16:uniqueId val="{0000000B-FEEC-4F37-8E3A-9D4489BC671D}"/>
            </c:ext>
          </c:extLst>
        </c:ser>
        <c:ser>
          <c:idx val="12"/>
          <c:order val="12"/>
          <c:tx>
            <c:strRef>
              <c:f>Kalkylator!$B$67</c:f>
              <c:strCache>
                <c:ptCount val="1"/>
                <c:pt idx="0">
                  <c:v>Annan personlig skyddsutr. 3</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Kalkylator!$D$54</c:f>
              <c:strCache>
                <c:ptCount val="1"/>
                <c:pt idx="0">
                  <c:v>Beräknat behov 90 dagar</c:v>
                </c:pt>
              </c:strCache>
            </c:strRef>
          </c:cat>
          <c:val>
            <c:numRef>
              <c:extLst>
                <c:ext xmlns:c15="http://schemas.microsoft.com/office/drawing/2012/chart" uri="{02D57815-91ED-43cb-92C2-25804820EDAC}">
                  <c15:fullRef>
                    <c15:sqref>Kalkylator!$C$67:$D$67</c15:sqref>
                  </c15:fullRef>
                </c:ext>
              </c:extLst>
              <c:f>Kalkylator!$D$67</c:f>
              <c:numCache>
                <c:formatCode>#,##0</c:formatCode>
                <c:ptCount val="1"/>
                <c:pt idx="0">
                  <c:v>0</c:v>
                </c:pt>
              </c:numCache>
            </c:numRef>
          </c:val>
          <c:extLst>
            <c:ext xmlns:c16="http://schemas.microsoft.com/office/drawing/2014/chart" uri="{C3380CC4-5D6E-409C-BE32-E72D297353CC}">
              <c16:uniqueId val="{0000000C-FEEC-4F37-8E3A-9D4489BC671D}"/>
            </c:ext>
          </c:extLst>
        </c:ser>
        <c:ser>
          <c:idx val="13"/>
          <c:order val="13"/>
          <c:tx>
            <c:strRef>
              <c:f>Kalkylator!$B$68</c:f>
              <c:strCache>
                <c:ptCount val="1"/>
                <c:pt idx="0">
                  <c:v>Annan personlig skyddsutr. 4</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Kalkylator!$D$54</c:f>
              <c:strCache>
                <c:ptCount val="1"/>
                <c:pt idx="0">
                  <c:v>Beräknat behov 90 dagar</c:v>
                </c:pt>
              </c:strCache>
            </c:strRef>
          </c:cat>
          <c:val>
            <c:numRef>
              <c:extLst>
                <c:ext xmlns:c15="http://schemas.microsoft.com/office/drawing/2012/chart" uri="{02D57815-91ED-43cb-92C2-25804820EDAC}">
                  <c15:fullRef>
                    <c15:sqref>Kalkylator!$C$68:$D$68</c15:sqref>
                  </c15:fullRef>
                </c:ext>
              </c:extLst>
              <c:f>Kalkylator!$D$68</c:f>
              <c:numCache>
                <c:formatCode>#,##0</c:formatCode>
                <c:ptCount val="1"/>
                <c:pt idx="0">
                  <c:v>0</c:v>
                </c:pt>
              </c:numCache>
            </c:numRef>
          </c:val>
          <c:extLst>
            <c:ext xmlns:c16="http://schemas.microsoft.com/office/drawing/2014/chart" uri="{C3380CC4-5D6E-409C-BE32-E72D297353CC}">
              <c16:uniqueId val="{0000000D-FEEC-4F37-8E3A-9D4489BC671D}"/>
            </c:ext>
          </c:extLst>
        </c:ser>
        <c:ser>
          <c:idx val="14"/>
          <c:order val="14"/>
          <c:tx>
            <c:strRef>
              <c:f>Kalkylator!$B$69</c:f>
              <c:strCache>
                <c:ptCount val="1"/>
                <c:pt idx="0">
                  <c:v>Annan personlig skyddsutr. 5</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Kalkylator!$C$54:$D$54</c15:sqref>
                  </c15:fullRef>
                </c:ext>
              </c:extLst>
              <c:f>Kalkylator!$D$54</c:f>
              <c:strCache>
                <c:ptCount val="1"/>
                <c:pt idx="0">
                  <c:v>Beräknat behov 90 dagar</c:v>
                </c:pt>
              </c:strCache>
            </c:strRef>
          </c:cat>
          <c:val>
            <c:numRef>
              <c:extLst>
                <c:ext xmlns:c15="http://schemas.microsoft.com/office/drawing/2012/chart" uri="{02D57815-91ED-43cb-92C2-25804820EDAC}">
                  <c15:fullRef>
                    <c15:sqref>Kalkylator!$C$69:$D$69</c15:sqref>
                  </c15:fullRef>
                </c:ext>
              </c:extLst>
              <c:f>Kalkylator!$D$69</c:f>
              <c:numCache>
                <c:formatCode>#,##0</c:formatCode>
                <c:ptCount val="1"/>
                <c:pt idx="0">
                  <c:v>0</c:v>
                </c:pt>
              </c:numCache>
            </c:numRef>
          </c:val>
          <c:extLst>
            <c:ext xmlns:c16="http://schemas.microsoft.com/office/drawing/2014/chart" uri="{C3380CC4-5D6E-409C-BE32-E72D297353CC}">
              <c16:uniqueId val="{0000000E-FEEC-4F37-8E3A-9D4489BC671D}"/>
            </c:ext>
          </c:extLst>
        </c:ser>
        <c:dLbls>
          <c:dLblPos val="outEnd"/>
          <c:showLegendKey val="0"/>
          <c:showVal val="1"/>
          <c:showCatName val="0"/>
          <c:showSerName val="0"/>
          <c:showPercent val="0"/>
          <c:showBubbleSize val="0"/>
        </c:dLbls>
        <c:gapWidth val="219"/>
        <c:overlap val="-27"/>
        <c:axId val="764910416"/>
        <c:axId val="764915664"/>
      </c:barChart>
      <c:catAx>
        <c:axId val="764910416"/>
        <c:scaling>
          <c:orientation val="minMax"/>
        </c:scaling>
        <c:delete val="1"/>
        <c:axPos val="b"/>
        <c:numFmt formatCode="General" sourceLinked="1"/>
        <c:majorTickMark val="none"/>
        <c:minorTickMark val="none"/>
        <c:tickLblPos val="nextTo"/>
        <c:crossAx val="764915664"/>
        <c:crosses val="autoZero"/>
        <c:auto val="1"/>
        <c:lblAlgn val="ctr"/>
        <c:lblOffset val="100"/>
        <c:noMultiLvlLbl val="0"/>
      </c:catAx>
      <c:valAx>
        <c:axId val="764915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649104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73264</xdr:rowOff>
    </xdr:from>
    <xdr:ext cx="8910271" cy="22653386"/>
    <xdr:sp macro="" textlink="">
      <xdr:nvSpPr>
        <xdr:cNvPr id="4" name="textruta 3"/>
        <xdr:cNvSpPr txBox="1"/>
      </xdr:nvSpPr>
      <xdr:spPr>
        <a:xfrm>
          <a:off x="266700" y="759064"/>
          <a:ext cx="8910271" cy="22653386"/>
        </a:xfrm>
        <a:prstGeom prst="rect">
          <a:avLst/>
        </a:prstGeom>
        <a:noFill/>
        <a:ln>
          <a:solidFill>
            <a:schemeClr val="tx1"/>
          </a:solidFill>
        </a:ln>
      </xdr:spPr>
      <xdr:txBody>
        <a:bodyPr vertOverflow="clip" horzOverflow="clip" wrap="square" rtlCol="0" anchor="t">
          <a:noAutofit/>
        </a:bodyPr>
        <a:lstStyle/>
        <a:p>
          <a:r>
            <a:rPr lang="sv-SE" sz="1100" b="1">
              <a:effectLst/>
              <a:latin typeface="+mn-lt"/>
              <a:ea typeface="+mn-ea"/>
              <a:cs typeface="+mn-cs"/>
            </a:rPr>
            <a:t>Detta prognosverktyg är designat för att hjälpa till med att beräkna behov av personlig skyddsutrustning</a:t>
          </a:r>
        </a:p>
        <a:p>
          <a:endParaRPr lang="sv-SE" sz="1100">
            <a:effectLst/>
            <a:latin typeface="+mn-lt"/>
            <a:ea typeface="+mn-ea"/>
            <a:cs typeface="+mn-cs"/>
          </a:endParaRPr>
        </a:p>
        <a:p>
          <a:r>
            <a:rPr lang="sv-SE" sz="1100" b="1">
              <a:effectLst/>
              <a:latin typeface="+mn-lt"/>
              <a:ea typeface="+mn-ea"/>
              <a:cs typeface="+mn-cs"/>
            </a:rPr>
            <a:t>Aktivera innehåll</a:t>
          </a:r>
          <a:endParaRPr lang="sv-SE">
            <a:effectLst/>
          </a:endParaRPr>
        </a:p>
        <a:p>
          <a:r>
            <a:rPr lang="sv-SE" sz="1100">
              <a:effectLst/>
              <a:latin typeface="+mn-lt"/>
              <a:ea typeface="+mn-ea"/>
              <a:cs typeface="+mn-cs"/>
            </a:rPr>
            <a:t>Om</a:t>
          </a:r>
          <a:r>
            <a:rPr lang="sv-SE" sz="1100" baseline="0">
              <a:effectLst/>
              <a:latin typeface="+mn-lt"/>
              <a:ea typeface="+mn-ea"/>
              <a:cs typeface="+mn-cs"/>
            </a:rPr>
            <a:t> ni får en säkerhetsvarning "Makron har inaktiverats" när ni öppnar den nedladdade Excelfilen välj "Aktivera innehåll". Om ni inte har möjlighet att välja "Aktivera innehåll" t.ex. på grund av inställningar på datorn kan ni använda prognosverktyget ändå. Om "Aktivera innehåll" inte väljs påverkar det endast knappen ”Rensa alla data” (längst upp till höger i kalkylatorn). Mer information om knappen ”Rensa alla data” finns nedan. </a:t>
          </a:r>
          <a:br>
            <a:rPr lang="sv-SE" sz="1100" baseline="0">
              <a:effectLst/>
              <a:latin typeface="+mn-lt"/>
              <a:ea typeface="+mn-ea"/>
              <a:cs typeface="+mn-cs"/>
            </a:rPr>
          </a:br>
          <a:endParaRPr lang="sv-SE">
            <a:effectLst/>
          </a:endParaRPr>
        </a:p>
        <a:p>
          <a:r>
            <a:rPr lang="sv-SE" sz="1100" baseline="0">
              <a:effectLst/>
              <a:latin typeface="+mn-lt"/>
              <a:ea typeface="+mn-ea"/>
              <a:cs typeface="+mn-cs"/>
            </a:rPr>
            <a:t>Dokumentet är signerat digitalt. För att göra ändringar i filen och använda kalkylatorn välj "Redigera ändå" samt svara "Ja" på frågan "Om du redigerar arbetsboken kommer signaturerna i den att tas bort. Vill du fortsätta?". </a:t>
          </a:r>
          <a:endParaRPr lang="sv-SE">
            <a:effectLst/>
          </a:endParaRPr>
        </a:p>
        <a:p>
          <a:endParaRPr lang="sv-SE" sz="1100" b="1">
            <a:effectLst/>
            <a:latin typeface="+mn-lt"/>
            <a:ea typeface="+mn-ea"/>
            <a:cs typeface="+mn-cs"/>
          </a:endParaRPr>
        </a:p>
        <a:p>
          <a:r>
            <a:rPr lang="sv-SE" sz="1100" b="1">
              <a:effectLst/>
              <a:latin typeface="+mn-lt"/>
              <a:ea typeface="+mn-ea"/>
              <a:cs typeface="+mn-cs"/>
            </a:rPr>
            <a:t>Flik kalkylator</a:t>
          </a:r>
          <a:endParaRPr lang="sv-SE" sz="1100">
            <a:effectLst/>
            <a:latin typeface="+mn-lt"/>
            <a:ea typeface="+mn-ea"/>
            <a:cs typeface="+mn-cs"/>
          </a:endParaRPr>
        </a:p>
        <a:p>
          <a:r>
            <a:rPr lang="sv-SE" sz="1100">
              <a:effectLst/>
              <a:latin typeface="+mn-lt"/>
              <a:ea typeface="+mn-ea"/>
              <a:cs typeface="+mn-cs"/>
            </a:rPr>
            <a:t>Kalkylatorn är indelad i tre delar:</a:t>
          </a:r>
        </a:p>
        <a:p>
          <a:r>
            <a:rPr lang="sv-SE" sz="1100">
              <a:effectLst/>
              <a:latin typeface="+mn-lt"/>
              <a:ea typeface="+mn-ea"/>
              <a:cs typeface="+mn-cs"/>
            </a:rPr>
            <a:t>1. Nyckeltal region och personlig skyddsutrustning</a:t>
          </a:r>
        </a:p>
        <a:p>
          <a:r>
            <a:rPr lang="sv-SE" sz="1100">
              <a:effectLst/>
              <a:latin typeface="+mn-lt"/>
              <a:ea typeface="+mn-ea"/>
              <a:cs typeface="+mn-cs"/>
            </a:rPr>
            <a:t>2. Beräkning förbrukning personlig skyddsutrustning</a:t>
          </a:r>
        </a:p>
        <a:p>
          <a:r>
            <a:rPr lang="sv-SE" sz="1100">
              <a:effectLst/>
              <a:latin typeface="+mn-lt"/>
              <a:ea typeface="+mn-ea"/>
              <a:cs typeface="+mn-cs"/>
            </a:rPr>
            <a:t>3. Beräknat behov personlig skyddsutrustning</a:t>
          </a:r>
        </a:p>
        <a:p>
          <a:endParaRPr lang="sv-SE" sz="1100">
            <a:effectLst/>
            <a:latin typeface="+mn-lt"/>
            <a:ea typeface="+mn-ea"/>
            <a:cs typeface="+mn-cs"/>
          </a:endParaRPr>
        </a:p>
        <a:p>
          <a:r>
            <a:rPr lang="sv-SE" sz="1100" b="1">
              <a:effectLst/>
              <a:latin typeface="+mn-lt"/>
              <a:ea typeface="+mn-ea"/>
              <a:cs typeface="+mn-cs"/>
            </a:rPr>
            <a:t>1. Nyckeltal region och personlig skyddsutrustning</a:t>
          </a:r>
          <a:endParaRPr lang="sv-SE" sz="1100">
            <a:effectLst/>
            <a:latin typeface="+mn-lt"/>
            <a:ea typeface="+mn-ea"/>
            <a:cs typeface="+mn-cs"/>
          </a:endParaRPr>
        </a:p>
        <a:p>
          <a:r>
            <a:rPr lang="sv-SE" sz="1100">
              <a:effectLst/>
              <a:latin typeface="+mn-lt"/>
              <a:ea typeface="+mn-ea"/>
              <a:cs typeface="+mn-cs"/>
            </a:rPr>
            <a:t>Nyckeltal för region och personlig skyddsutrustning är obligatoriska uppgifter för att beräkna behov för respektive personlig skyddsutrustning.</a:t>
          </a:r>
        </a:p>
        <a:p>
          <a:endParaRPr lang="sv-SE" sz="1100">
            <a:effectLst/>
            <a:latin typeface="+mn-lt"/>
            <a:ea typeface="+mn-ea"/>
            <a:cs typeface="+mn-cs"/>
          </a:endParaRPr>
        </a:p>
        <a:p>
          <a:r>
            <a:rPr lang="sv-SE" sz="1100" i="1">
              <a:effectLst/>
              <a:latin typeface="+mn-lt"/>
              <a:ea typeface="+mn-ea"/>
              <a:cs typeface="+mn-cs"/>
            </a:rPr>
            <a:t>Bekräftad och misstänkt covid-19 </a:t>
          </a:r>
          <a:endParaRPr lang="sv-SE" sz="1100">
            <a:effectLst/>
            <a:latin typeface="+mn-lt"/>
            <a:ea typeface="+mn-ea"/>
            <a:cs typeface="+mn-cs"/>
          </a:endParaRPr>
        </a:p>
        <a:p>
          <a:r>
            <a:rPr lang="sv-SE" sz="1100" i="1">
              <a:effectLst/>
              <a:latin typeface="+mn-lt"/>
              <a:ea typeface="+mn-ea"/>
              <a:cs typeface="+mn-cs"/>
            </a:rPr>
            <a:t>Nyckeltal region (1.1 - 1.3)</a:t>
          </a:r>
          <a:endParaRPr lang="sv-SE" sz="1100">
            <a:effectLst/>
            <a:latin typeface="+mn-lt"/>
            <a:ea typeface="+mn-ea"/>
            <a:cs typeface="+mn-cs"/>
          </a:endParaRPr>
        </a:p>
        <a:p>
          <a:r>
            <a:rPr lang="sv-SE" sz="1100">
              <a:effectLst/>
              <a:latin typeface="+mn-lt"/>
              <a:ea typeface="+mn-ea"/>
              <a:cs typeface="+mn-cs"/>
            </a:rPr>
            <a:t>1.1  Fyll i antal bekräftade och misstänkta covid-19 patienter för slutenvård exklusive intensivvård (IVA), IVA, primärvård respektive akutmottagning. </a:t>
          </a:r>
        </a:p>
        <a:p>
          <a:r>
            <a:rPr lang="sv-SE" sz="1100">
              <a:effectLst/>
              <a:latin typeface="+mn-lt"/>
              <a:ea typeface="+mn-ea"/>
              <a:cs typeface="+mn-cs"/>
            </a:rPr>
            <a:t>1.2  Fyll i antal besök per patient per dygn för bekräftade och misstänkta covid-19 patienter för slutenvård exklusive IVA, IVA, primärvård respektive akutmottagning. Nyckeltalen kan skrivas med decimaler. </a:t>
          </a:r>
        </a:p>
        <a:p>
          <a:r>
            <a:rPr lang="sv-SE" sz="1100">
              <a:effectLst/>
              <a:latin typeface="+mn-lt"/>
              <a:ea typeface="+mn-ea"/>
              <a:cs typeface="+mn-cs"/>
            </a:rPr>
            <a:t>1.3  Fyll i antal personalresurs per besök för bekräftade och misstänkta covid-19 patienter för slutenvård exklusive IVA, IVA, primärvård respektive akutmottagning. Nyckeltalen kan skrivas med decimaler. </a:t>
          </a:r>
        </a:p>
        <a:p>
          <a:endParaRPr lang="sv-SE" sz="1100">
            <a:effectLst/>
            <a:latin typeface="+mn-lt"/>
            <a:ea typeface="+mn-ea"/>
            <a:cs typeface="+mn-cs"/>
          </a:endParaRPr>
        </a:p>
        <a:p>
          <a:r>
            <a:rPr lang="sv-SE" sz="1100" i="1">
              <a:effectLst/>
              <a:latin typeface="+mn-lt"/>
              <a:ea typeface="+mn-ea"/>
              <a:cs typeface="+mn-cs"/>
            </a:rPr>
            <a:t>Nyckeltal personlig skyddsutrustning (1.4 - 1.18)</a:t>
          </a:r>
          <a:endParaRPr lang="sv-SE" sz="1100">
            <a:effectLst/>
            <a:latin typeface="+mn-lt"/>
            <a:ea typeface="+mn-ea"/>
            <a:cs typeface="+mn-cs"/>
          </a:endParaRPr>
        </a:p>
        <a:p>
          <a:r>
            <a:rPr lang="sv-SE" sz="1100">
              <a:effectLst/>
              <a:latin typeface="+mn-lt"/>
              <a:ea typeface="+mn-ea"/>
              <a:cs typeface="+mn-cs"/>
            </a:rPr>
            <a:t>1.4 - 1.13  Fyll i nyckeltal för behov av personlig skyddsutrustning per besök för bekräftade och misstänkta covid-19 patienter för slutenvård exklusive IVA, IVA, primärvård respektive akutmottagning. Nyckeltalen kan skrivas med decimaler. </a:t>
          </a:r>
        </a:p>
        <a:p>
          <a:r>
            <a:rPr lang="sv-SE" sz="1100">
              <a:effectLst/>
              <a:latin typeface="+mn-lt"/>
              <a:ea typeface="+mn-ea"/>
              <a:cs typeface="+mn-cs"/>
            </a:rPr>
            <a:t>1.14 - 1.18  Här kan annan personlig skyddsutrustning och</a:t>
          </a:r>
          <a:r>
            <a:rPr lang="sv-SE" sz="1100" baseline="0">
              <a:effectLst/>
              <a:latin typeface="+mn-lt"/>
              <a:ea typeface="+mn-ea"/>
              <a:cs typeface="+mn-cs"/>
            </a:rPr>
            <a:t> olika storlekar på personlig skyddsutrustning </a:t>
          </a:r>
          <a:r>
            <a:rPr lang="sv-SE" sz="1100">
              <a:effectLst/>
              <a:latin typeface="+mn-lt"/>
              <a:ea typeface="+mn-ea"/>
              <a:cs typeface="+mn-cs"/>
            </a:rPr>
            <a:t>skrivas. Texten som fylls i här kopieras automatiskt till de övriga delarna i kalkylatorn, dvs. punkt 1.32 - 1.36, 2.11 - 2.15, 2.26 - 2.30 samt punkt 3.11 - 3.15. Om annan personlig skyddsutrustning skrivs, fyll även i behov av personlig skyddsutrustning per besök för bekräftade och misstänkta covid-19 patienter för slutenvård exklusive IVA, IVA, primärvård respektive akutmottagning. Om annan personlig skyddsutrustning inte skrivs då ska inte heller nyckeltal för annan personlig skyddsutrustning i punkt 1.14 - 1.18 skrivas. Nyckeltalen kan skrivas med decimaler. </a:t>
          </a:r>
        </a:p>
        <a:p>
          <a:endParaRPr lang="sv-SE" sz="1100">
            <a:effectLst/>
            <a:latin typeface="+mn-lt"/>
            <a:ea typeface="+mn-ea"/>
            <a:cs typeface="+mn-cs"/>
          </a:endParaRPr>
        </a:p>
        <a:p>
          <a:r>
            <a:rPr lang="sv-SE" sz="1100" i="1">
              <a:effectLst/>
              <a:latin typeface="+mn-lt"/>
              <a:ea typeface="+mn-ea"/>
              <a:cs typeface="+mn-cs"/>
            </a:rPr>
            <a:t>Övrig vård exklusive covid-19</a:t>
          </a:r>
          <a:endParaRPr lang="sv-SE" sz="1100">
            <a:effectLst/>
            <a:latin typeface="+mn-lt"/>
            <a:ea typeface="+mn-ea"/>
            <a:cs typeface="+mn-cs"/>
          </a:endParaRPr>
        </a:p>
        <a:p>
          <a:r>
            <a:rPr lang="sv-SE" sz="1100" i="1">
              <a:effectLst/>
              <a:latin typeface="+mn-lt"/>
              <a:ea typeface="+mn-ea"/>
              <a:cs typeface="+mn-cs"/>
            </a:rPr>
            <a:t>Nyckeltal region (1.19 - 1.21)</a:t>
          </a:r>
          <a:endParaRPr lang="sv-SE" sz="1100">
            <a:effectLst/>
            <a:latin typeface="+mn-lt"/>
            <a:ea typeface="+mn-ea"/>
            <a:cs typeface="+mn-cs"/>
          </a:endParaRPr>
        </a:p>
        <a:p>
          <a:r>
            <a:rPr lang="sv-SE" sz="1100">
              <a:effectLst/>
              <a:latin typeface="+mn-lt"/>
              <a:ea typeface="+mn-ea"/>
              <a:cs typeface="+mn-cs"/>
            </a:rPr>
            <a:t>1.19  Fyll i antal patienter i övrig vård exklusive covid-19 för slutenvård exklusive IVA, IVA, primärvård respektive akutmottagning.</a:t>
          </a:r>
        </a:p>
        <a:p>
          <a:r>
            <a:rPr lang="sv-SE" sz="1100">
              <a:effectLst/>
              <a:latin typeface="+mn-lt"/>
              <a:ea typeface="+mn-ea"/>
              <a:cs typeface="+mn-cs"/>
            </a:rPr>
            <a:t>1.20  Fyll i antal besök per patient per dygn i övrig vård exklusive covid-19 för slutenvård exklusive IVA, IVA, primärvård respektive akutmottagning. Nyckeltalen kan skrivas med decimaler. </a:t>
          </a:r>
        </a:p>
        <a:p>
          <a:r>
            <a:rPr lang="sv-SE" sz="1100">
              <a:effectLst/>
              <a:latin typeface="+mn-lt"/>
              <a:ea typeface="+mn-ea"/>
              <a:cs typeface="+mn-cs"/>
            </a:rPr>
            <a:t>1.21  Fyll i antal personalresurs per besök per patienter i övrig vård exklusive covid-19 för slutenvård exklusive IVA, IVA, primärvård respektive akutmottagning. Nyckeltalen kan skrivas med decimaler. </a:t>
          </a:r>
        </a:p>
        <a:p>
          <a:endParaRPr lang="sv-SE" sz="1100">
            <a:effectLst/>
            <a:latin typeface="+mn-lt"/>
            <a:ea typeface="+mn-ea"/>
            <a:cs typeface="+mn-cs"/>
          </a:endParaRPr>
        </a:p>
        <a:p>
          <a:r>
            <a:rPr lang="sv-SE" sz="1100" i="1">
              <a:effectLst/>
              <a:latin typeface="+mn-lt"/>
              <a:ea typeface="+mn-ea"/>
              <a:cs typeface="+mn-cs"/>
            </a:rPr>
            <a:t>Nyckeltal personlig skyddsutrustning (1.22 - 1.36)</a:t>
          </a:r>
          <a:endParaRPr lang="sv-SE" sz="1100">
            <a:effectLst/>
            <a:latin typeface="+mn-lt"/>
            <a:ea typeface="+mn-ea"/>
            <a:cs typeface="+mn-cs"/>
          </a:endParaRPr>
        </a:p>
        <a:p>
          <a:r>
            <a:rPr lang="sv-SE" sz="1100">
              <a:effectLst/>
              <a:latin typeface="+mn-lt"/>
              <a:ea typeface="+mn-ea"/>
              <a:cs typeface="+mn-cs"/>
            </a:rPr>
            <a:t>1.22 - 1.31  Fyll i nyckeltal för behov av personlig skyddsutrustning per besök för patienter i övrig vård exklusive covid-19 för slutenvård exklusive IVA, IVA, primärvård respektive akutmottagning. Nyckeltalen kan skrivas med decimaler. </a:t>
          </a:r>
          <a:br>
            <a:rPr lang="sv-SE" sz="1100">
              <a:effectLst/>
              <a:latin typeface="+mn-lt"/>
              <a:ea typeface="+mn-ea"/>
              <a:cs typeface="+mn-cs"/>
            </a:rPr>
          </a:br>
          <a:r>
            <a:rPr lang="sv-SE" sz="1100">
              <a:effectLst/>
              <a:latin typeface="+mn-lt"/>
              <a:ea typeface="+mn-ea"/>
              <a:cs typeface="+mn-cs"/>
            </a:rPr>
            <a:t>1.32 - 1.36  Om annan personlig skyddsutrustning har skrivits i punkt 1.14 - 1.18 har texten kopierats hit. Fyll i behov av personlig skyddsutrustning per besök för patienter i övrig vård exklusive covid-19 för slutenvård exklusive IVA, IVA, primärvård respektive akutmottagning. Nyckeltalen kan skrivas med decimaler. Om annan personlig skyddsutrustning inte skrivs i punkt 1.14 - 1.18 då ska inte heller nyckeltal för personlig skyddsutrustning i punkt 1.32 - 1.36 skrivas.  </a:t>
          </a:r>
        </a:p>
        <a:p>
          <a:endParaRPr lang="sv-SE" sz="1100">
            <a:effectLst/>
            <a:latin typeface="+mn-lt"/>
            <a:ea typeface="+mn-ea"/>
            <a:cs typeface="+mn-cs"/>
          </a:endParaRPr>
        </a:p>
        <a:p>
          <a:r>
            <a:rPr lang="sv-SE" sz="1100" b="1">
              <a:effectLst/>
              <a:latin typeface="+mn-lt"/>
              <a:ea typeface="+mn-ea"/>
              <a:cs typeface="+mn-cs"/>
            </a:rPr>
            <a:t>Viktigt: Fyll endast i data i del 1 nyckeltal region och personlig skyddsutrustning. </a:t>
          </a:r>
        </a:p>
        <a:p>
          <a:endParaRPr lang="sv-SE" sz="1100">
            <a:effectLst/>
            <a:latin typeface="+mn-lt"/>
            <a:ea typeface="+mn-ea"/>
            <a:cs typeface="+mn-cs"/>
          </a:endParaRPr>
        </a:p>
        <a:p>
          <a:r>
            <a:rPr lang="sv-SE" sz="1100">
              <a:effectLst/>
              <a:latin typeface="+mn-lt"/>
              <a:ea typeface="+mn-ea"/>
              <a:cs typeface="+mn-cs"/>
            </a:rPr>
            <a:t>Rensa all data</a:t>
          </a:r>
        </a:p>
        <a:p>
          <a:r>
            <a:rPr lang="sv-SE" sz="1100">
              <a:effectLst/>
              <a:latin typeface="+mn-lt"/>
              <a:ea typeface="+mn-ea"/>
              <a:cs typeface="+mn-cs"/>
            </a:rPr>
            <a:t>Använd knappen ”Rensa alla data” (längst upp till höger) för att rensa all data som är ifylld i del 1 nyckeltal region och personlig skyddsutrustning. Detta tar bort all data som har fyllts i under del 1 nyckeltal region och personlig skyddsutrustning. Vid behov spara filen först med ett nytt namn innan data rensas.</a:t>
          </a:r>
        </a:p>
        <a:p>
          <a:endParaRPr lang="sv-SE" sz="1100">
            <a:effectLst/>
            <a:latin typeface="+mn-lt"/>
            <a:ea typeface="+mn-ea"/>
            <a:cs typeface="+mn-cs"/>
          </a:endParaRPr>
        </a:p>
        <a:p>
          <a:r>
            <a:rPr lang="sv-SE" sz="1100" b="1">
              <a:effectLst/>
              <a:latin typeface="+mn-lt"/>
              <a:ea typeface="+mn-ea"/>
              <a:cs typeface="+mn-cs"/>
            </a:rPr>
            <a:t>2. Beräkning förbrukning personlig skyddsutrustning</a:t>
          </a:r>
        </a:p>
        <a:p>
          <a:r>
            <a:rPr lang="sv-SE" sz="1100" i="1">
              <a:effectLst/>
              <a:latin typeface="+mn-lt"/>
              <a:ea typeface="+mn-ea"/>
              <a:cs typeface="+mn-cs"/>
            </a:rPr>
            <a:t>Bekräftad och misstänkt covid-19 </a:t>
          </a:r>
          <a:endParaRPr lang="sv-SE" sz="1100">
            <a:effectLst/>
            <a:latin typeface="+mn-lt"/>
            <a:ea typeface="+mn-ea"/>
            <a:cs typeface="+mn-cs"/>
          </a:endParaRPr>
        </a:p>
        <a:p>
          <a:r>
            <a:rPr lang="sv-SE" sz="1100">
              <a:effectLst/>
              <a:latin typeface="+mn-lt"/>
              <a:ea typeface="+mn-ea"/>
              <a:cs typeface="+mn-cs"/>
            </a:rPr>
            <a:t>2.1 - 2.15  Baserat på nyckeltalen samt eventuell annan personlig skyddsutrustning som har fyllts i del 1 nyckeltal region och personlig skyddsutrustning beräknas förbrukning av personlig skyddsutrustning för 30 respektive 90 dagar. Beräknad förbrukning av personlig skyddsutrustning är per bekräftade och misstänkta covid-19 patient för slutenvård exklusive IVA, IVA, primärvård respektive akutmottagning. </a:t>
          </a:r>
        </a:p>
        <a:p>
          <a:endParaRPr lang="sv-SE" sz="1100">
            <a:effectLst/>
            <a:latin typeface="+mn-lt"/>
            <a:ea typeface="+mn-ea"/>
            <a:cs typeface="+mn-cs"/>
          </a:endParaRPr>
        </a:p>
        <a:p>
          <a:r>
            <a:rPr lang="sv-SE" sz="1100" i="1">
              <a:effectLst/>
              <a:latin typeface="+mn-lt"/>
              <a:ea typeface="+mn-ea"/>
              <a:cs typeface="+mn-cs"/>
            </a:rPr>
            <a:t>Övrig vård exklusive covid-19 </a:t>
          </a:r>
        </a:p>
        <a:p>
          <a:r>
            <a:rPr lang="sv-SE" sz="1100">
              <a:effectLst/>
              <a:latin typeface="+mn-lt"/>
              <a:ea typeface="+mn-ea"/>
              <a:cs typeface="+mn-cs"/>
            </a:rPr>
            <a:t>2.16 - 2.30  Baserat på nyckeltalen samt eventuell annan personlig skyddsutrustning som har fyllts i del 1 nyckeltal region och personlig skyddsutrustning beräknas förbrukning av personlig skyddsutrustning för 30 respektive 90 dagar. Beräknad förbrukning av personlig skyddsutrustning är per patient i övrig vård exklusive covid-19 för slutenvård exklusive IVA, IVA, primärvård respektive akutmottagning. </a:t>
          </a:r>
        </a:p>
        <a:p>
          <a:endParaRPr lang="sv-SE" sz="1100">
            <a:effectLst/>
            <a:latin typeface="+mn-lt"/>
            <a:ea typeface="+mn-ea"/>
            <a:cs typeface="+mn-cs"/>
          </a:endParaRPr>
        </a:p>
        <a:p>
          <a:r>
            <a:rPr lang="sv-SE" sz="1100" b="1">
              <a:effectLst/>
              <a:latin typeface="+mn-lt"/>
              <a:ea typeface="+mn-ea"/>
              <a:cs typeface="+mn-cs"/>
            </a:rPr>
            <a:t>3. Beräknat behov personlig skyddsutrustning</a:t>
          </a:r>
          <a:endParaRPr lang="sv-SE" sz="1100">
            <a:effectLst/>
            <a:latin typeface="+mn-lt"/>
            <a:ea typeface="+mn-ea"/>
            <a:cs typeface="+mn-cs"/>
          </a:endParaRPr>
        </a:p>
        <a:p>
          <a:r>
            <a:rPr lang="sv-SE" sz="1100">
              <a:effectLst/>
              <a:latin typeface="+mn-lt"/>
              <a:ea typeface="+mn-ea"/>
              <a:cs typeface="+mn-cs"/>
            </a:rPr>
            <a:t>3.1 - 3.15  Total beräknat behov av personlig skyddsutrustning för 30 respektive 90 dagar för slutenvård exklusive IVA, IVA, primärvård respektive akutmottagning för både bekräftade och misstänkta covid-19 patienter samt patienter i övrig vård exklusive covid-19. </a:t>
          </a:r>
        </a:p>
        <a:p>
          <a:endParaRPr lang="sv-SE" sz="1100">
            <a:effectLst/>
            <a:latin typeface="+mn-lt"/>
            <a:ea typeface="+mn-ea"/>
            <a:cs typeface="+mn-cs"/>
          </a:endParaRPr>
        </a:p>
        <a:p>
          <a:r>
            <a:rPr lang="sv-SE" sz="1100" b="1">
              <a:effectLst/>
              <a:latin typeface="+mn-lt"/>
              <a:ea typeface="+mn-ea"/>
              <a:cs typeface="+mn-cs"/>
            </a:rPr>
            <a:t>Hur kalkylatorn fungerar</a:t>
          </a:r>
          <a:endParaRPr lang="sv-SE" sz="1100">
            <a:effectLst/>
            <a:latin typeface="+mn-lt"/>
            <a:ea typeface="+mn-ea"/>
            <a:cs typeface="+mn-cs"/>
          </a:endParaRPr>
        </a:p>
        <a:p>
          <a:r>
            <a:rPr lang="sv-SE" sz="1100">
              <a:effectLst/>
              <a:latin typeface="+mn-lt"/>
              <a:ea typeface="+mn-ea"/>
              <a:cs typeface="+mn-cs"/>
            </a:rPr>
            <a:t>Antal bekräftade och misstänkta covid-19 patienter respektive patienter i övrig vård exklusive covid-19 multipliceras med besök per patient och dygn. Det multiplicerat med personalresurs per besök som sedan multipliceras med behov av personlig skyddsutrustning per besök. Resultatet multipliceras därefter med 30 eller 90 dagar för att beräkna behov av personlig skyddsutrustning för 30 och 90 dagar för bekräftade och misstänkta covid-19 patienter respektive patienter i övrig vård exklusive covid-19. Därefter summeras beräknat behov av personlig skyddsutrustning för både bekräftade och misstänkta covid-19 patienter samt patienter i övrig vård exklusive covid-19 för 30 dagar samt för 90 dagar.</a:t>
          </a:r>
        </a:p>
        <a:p>
          <a:endParaRPr lang="sv-SE" sz="1100">
            <a:effectLst/>
            <a:latin typeface="+mn-lt"/>
            <a:ea typeface="+mn-ea"/>
            <a:cs typeface="+mn-cs"/>
          </a:endParaRPr>
        </a:p>
        <a:p>
          <a:r>
            <a:rPr lang="sv-SE" sz="1100">
              <a:effectLst/>
              <a:latin typeface="+mn-lt"/>
              <a:ea typeface="+mn-ea"/>
              <a:cs typeface="+mn-cs"/>
            </a:rPr>
            <a:t>De flesta cellerna i Excelfilen är låsta för att förhindra att formlerna för beräkningar ändras av misstag. </a:t>
          </a:r>
          <a:r>
            <a:rPr lang="sv-SE" sz="1100">
              <a:effectLst/>
              <a:latin typeface="+mn-lt"/>
              <a:ea typeface="+mn-ea"/>
              <a:cs typeface="+mn-cs"/>
            </a:rPr>
            <a:t>Blad</a:t>
          </a:r>
          <a:r>
            <a:rPr lang="sv-SE" sz="1100" baseline="0">
              <a:effectLst/>
              <a:latin typeface="+mn-lt"/>
              <a:ea typeface="+mn-ea"/>
              <a:cs typeface="+mn-cs"/>
            </a:rPr>
            <a:t> "Kalkylator" samt "Diagram" är skyddad utan lösenord.</a:t>
          </a:r>
          <a:endParaRPr lang="sv-SE" sz="1100">
            <a:effectLst/>
            <a:latin typeface="+mn-lt"/>
            <a:ea typeface="+mn-ea"/>
            <a:cs typeface="+mn-cs"/>
          </a:endParaRPr>
        </a:p>
        <a:p>
          <a:endParaRPr lang="sv-SE" sz="1100">
            <a:effectLst/>
            <a:latin typeface="+mn-lt"/>
            <a:ea typeface="+mn-ea"/>
            <a:cs typeface="+mn-cs"/>
          </a:endParaRPr>
        </a:p>
        <a:p>
          <a:r>
            <a:rPr lang="sv-SE" sz="1100" b="1">
              <a:effectLst/>
              <a:latin typeface="+mn-lt"/>
              <a:ea typeface="+mn-ea"/>
              <a:cs typeface="+mn-cs"/>
            </a:rPr>
            <a:t>Flik diagram</a:t>
          </a:r>
          <a:endParaRPr lang="sv-SE" sz="1100">
            <a:effectLst/>
            <a:latin typeface="+mn-lt"/>
            <a:ea typeface="+mn-ea"/>
            <a:cs typeface="+mn-cs"/>
          </a:endParaRPr>
        </a:p>
        <a:p>
          <a:r>
            <a:rPr lang="sv-SE" sz="1100">
              <a:effectLst/>
              <a:latin typeface="+mn-lt"/>
              <a:ea typeface="+mn-ea"/>
              <a:cs typeface="+mn-cs"/>
            </a:rPr>
            <a:t>Diagrammen visar beräknat behov av personlig skyddsutrustning för 30 dagar samt för 90 dagar. Diagrammen är baserad på data i punkt 3.1 - 3.15. </a:t>
          </a:r>
        </a:p>
        <a:p>
          <a:pPr marL="0" indent="0"/>
          <a:endParaRPr lang="sv-SE" sz="1100" b="1">
            <a:effectLst/>
            <a:latin typeface="+mn-lt"/>
            <a:ea typeface="+mn-ea"/>
            <a:cs typeface="+mn-cs"/>
          </a:endParaRPr>
        </a:p>
        <a:p>
          <a:pPr marL="0" indent="0"/>
          <a:r>
            <a:rPr lang="sv-SE" sz="1100" b="1">
              <a:effectLst/>
              <a:latin typeface="+mn-lt"/>
              <a:ea typeface="+mn-ea"/>
              <a:cs typeface="+mn-cs"/>
            </a:rPr>
            <a:t>Flik</a:t>
          </a:r>
          <a:r>
            <a:rPr lang="sv-SE" sz="1100" b="1" baseline="0">
              <a:effectLst/>
              <a:latin typeface="+mn-lt"/>
              <a:ea typeface="+mn-ea"/>
              <a:cs typeface="+mn-cs"/>
            </a:rPr>
            <a:t> </a:t>
          </a:r>
          <a:r>
            <a:rPr lang="sv-SE" sz="1100" b="1">
              <a:effectLst/>
              <a:latin typeface="+mn-lt"/>
              <a:ea typeface="+mn-ea"/>
              <a:cs typeface="+mn-cs"/>
            </a:rPr>
            <a:t>Socialstyrelsens referensvärden</a:t>
          </a:r>
        </a:p>
        <a:p>
          <a:r>
            <a:rPr lang="sv-SE">
              <a:effectLst/>
            </a:rPr>
            <a:t>Socialstyrelsen</a:t>
          </a:r>
          <a:r>
            <a:rPr lang="sv-SE" baseline="0">
              <a:effectLst/>
            </a:rPr>
            <a:t>s referensvärden för region och personlig skyddsutrustning för bekräftade och misstänkta covid-19 patienter i slutenvård exklusive IVA samt IVA. </a:t>
          </a:r>
        </a:p>
        <a:p>
          <a:endParaRPr lang="sv-SE" baseline="0">
            <a:effectLst/>
          </a:endParaRPr>
        </a:p>
        <a:p>
          <a:r>
            <a:rPr lang="sv-SE" b="1">
              <a:effectLst/>
            </a:rPr>
            <a:t>Viktigt: Socialstyrelsens referensvärden ska endast ses som exempel som kan jämföras med regionernas egna uppgifter och nyckeltal.</a:t>
          </a:r>
        </a:p>
        <a:p>
          <a:endParaRPr lang="sv-SE" b="1">
            <a:effectLst/>
          </a:endParaRPr>
        </a:p>
        <a:p>
          <a:r>
            <a:rPr lang="sv-SE" sz="1100" b="1">
              <a:effectLst/>
              <a:latin typeface="+mn-lt"/>
              <a:ea typeface="+mn-ea"/>
              <a:cs typeface="+mn-cs"/>
            </a:rPr>
            <a:t>Prognosverktyget</a:t>
          </a:r>
          <a:r>
            <a:rPr lang="sv-SE" sz="1100" b="1" baseline="0">
              <a:effectLst/>
              <a:latin typeface="+mn-lt"/>
              <a:ea typeface="+mn-ea"/>
              <a:cs typeface="+mn-cs"/>
            </a:rPr>
            <a:t> är</a:t>
          </a:r>
          <a:r>
            <a:rPr lang="sv-SE" sz="1100" b="1">
              <a:effectLst/>
              <a:latin typeface="+mn-lt"/>
              <a:ea typeface="+mn-ea"/>
              <a:cs typeface="+mn-cs"/>
            </a:rPr>
            <a:t> designat för att beräkna behov av personlig skyddsutrustning</a:t>
          </a:r>
          <a:r>
            <a:rPr lang="sv-SE" sz="1100" b="1" baseline="0">
              <a:effectLst/>
              <a:latin typeface="+mn-lt"/>
              <a:ea typeface="+mn-ea"/>
              <a:cs typeface="+mn-cs"/>
            </a:rPr>
            <a:t> för personal och inte för behov av arbetskläder eller skyddskläder.</a:t>
          </a:r>
        </a:p>
        <a:p>
          <a:endParaRPr lang="sv-SE">
            <a:effectLst/>
          </a:endParaRPr>
        </a:p>
        <a:p>
          <a:r>
            <a:rPr lang="sv-SE" sz="1100" b="1">
              <a:effectLst/>
              <a:latin typeface="+mn-lt"/>
              <a:ea typeface="+mn-ea"/>
              <a:cs typeface="+mn-cs"/>
            </a:rPr>
            <a:t>Vad</a:t>
          </a:r>
          <a:r>
            <a:rPr lang="sv-SE" sz="1100" b="1" baseline="0">
              <a:effectLst/>
              <a:latin typeface="+mn-lt"/>
              <a:ea typeface="+mn-ea"/>
              <a:cs typeface="+mn-cs"/>
            </a:rPr>
            <a:t> är skillnaden mellan </a:t>
          </a:r>
          <a:r>
            <a:rPr lang="sv-SE" sz="1100" b="1">
              <a:effectLst/>
              <a:latin typeface="+mn-lt"/>
              <a:ea typeface="+mn-ea"/>
              <a:cs typeface="+mn-cs"/>
            </a:rPr>
            <a:t>personlig skyddsutrustning, </a:t>
          </a:r>
          <a:r>
            <a:rPr lang="sv-SE" sz="1100" b="1" baseline="0">
              <a:effectLst/>
              <a:latin typeface="+mn-lt"/>
              <a:ea typeface="+mn-ea"/>
              <a:cs typeface="+mn-cs"/>
            </a:rPr>
            <a:t>arbetskläder och skyddskläder  </a:t>
          </a:r>
          <a:endParaRPr lang="sv-SE">
            <a:effectLst/>
          </a:endParaRPr>
        </a:p>
        <a:p>
          <a:r>
            <a:rPr lang="sv-SE" sz="1100">
              <a:effectLst/>
              <a:latin typeface="+mn-lt"/>
              <a:ea typeface="+mn-ea"/>
              <a:cs typeface="+mn-cs"/>
            </a:rPr>
            <a:t>Det är viktigt att veta skillnaden mellan personlig skyddsutrustning, arbetskläder</a:t>
          </a:r>
          <a:r>
            <a:rPr lang="sv-SE" sz="1100" baseline="0">
              <a:effectLst/>
              <a:latin typeface="+mn-lt"/>
              <a:ea typeface="+mn-ea"/>
              <a:cs typeface="+mn-cs"/>
            </a:rPr>
            <a:t> </a:t>
          </a:r>
          <a:r>
            <a:rPr lang="sv-SE" sz="1100">
              <a:effectLst/>
              <a:latin typeface="+mn-lt"/>
              <a:ea typeface="+mn-ea"/>
              <a:cs typeface="+mn-cs"/>
            </a:rPr>
            <a:t>och skyddskläder. Här kan du läsa om de rekommendationer och regler som gäller. Ta även del av din</a:t>
          </a:r>
          <a:r>
            <a:rPr lang="sv-SE" sz="1100" baseline="0">
              <a:effectLst/>
              <a:latin typeface="+mn-lt"/>
              <a:ea typeface="+mn-ea"/>
              <a:cs typeface="+mn-cs"/>
            </a:rPr>
            <a:t> r</a:t>
          </a:r>
          <a:r>
            <a:rPr lang="sv-SE" sz="1100">
              <a:effectLst/>
              <a:latin typeface="+mn-lt"/>
              <a:ea typeface="+mn-ea"/>
              <a:cs typeface="+mn-cs"/>
            </a:rPr>
            <a:t>egions information för regionala vårdhygienrutiner för covid-19 samt dess riktlinjer för personlig skyddsutrustning.</a:t>
          </a:r>
        </a:p>
        <a:p>
          <a:endParaRPr lang="sv-SE">
            <a:effectLst/>
          </a:endParaRPr>
        </a:p>
        <a:p>
          <a:r>
            <a:rPr lang="sv-SE" sz="1100" b="1">
              <a:effectLst/>
              <a:latin typeface="+mn-lt"/>
              <a:ea typeface="+mn-ea"/>
              <a:cs typeface="+mn-cs"/>
            </a:rPr>
            <a:t>Personlig skyddsutrustning</a:t>
          </a:r>
          <a:r>
            <a:rPr lang="sv-SE" sz="1100" b="0">
              <a:effectLst/>
              <a:latin typeface="+mn-lt"/>
              <a:ea typeface="+mn-ea"/>
              <a:cs typeface="+mn-cs"/>
            </a:rPr>
            <a:t> är den utrustning arbetstagare har på sig för sin egen säkerhet. Det finns olika typer av skyddsutrustning. Vid skydd mot smitta kan det exempelvis handla om skyddsglasögon, visir, skyddsrock, munskydd och andningsskydd. Skyddsåtgärder, som den personliga skyddsutrustningen, ska utgå från den bedömda risken i aktuell vård- och omsorgssituation.</a:t>
          </a:r>
        </a:p>
        <a:p>
          <a:endParaRPr lang="sv-SE">
            <a:effectLst/>
          </a:endParaRPr>
        </a:p>
        <a:p>
          <a:r>
            <a:rPr lang="sv-SE" sz="1100" b="1">
              <a:effectLst/>
              <a:latin typeface="+mn-lt"/>
              <a:ea typeface="+mn-ea"/>
              <a:cs typeface="+mn-cs"/>
            </a:rPr>
            <a:t>Arbetskläder</a:t>
          </a:r>
          <a:r>
            <a:rPr lang="sv-SE" sz="1100">
              <a:effectLst/>
              <a:latin typeface="+mn-lt"/>
              <a:ea typeface="+mn-ea"/>
              <a:cs typeface="+mn-cs"/>
            </a:rPr>
            <a:t> är kläder personal använder på jobbet när de kommer i fysisk kontakt med vård- och omsorgstagare. Arbetskläderna ska ha korta ärmar. De ska bytas dagligen, eller så snart som möjligt om de blir smutsiga eller annars vid behov. De ska gå att tvätta i 60 grader.</a:t>
          </a:r>
        </a:p>
        <a:p>
          <a:endParaRPr lang="sv-SE">
            <a:effectLst/>
          </a:endParaRPr>
        </a:p>
        <a:p>
          <a:r>
            <a:rPr lang="sv-SE" sz="1100" b="1">
              <a:effectLst/>
              <a:latin typeface="+mn-lt"/>
              <a:ea typeface="+mn-ea"/>
              <a:cs typeface="+mn-cs"/>
            </a:rPr>
            <a:t>Skyddskläder</a:t>
          </a:r>
          <a:r>
            <a:rPr lang="sv-SE" sz="1100">
              <a:effectLst/>
              <a:latin typeface="+mn-lt"/>
              <a:ea typeface="+mn-ea"/>
              <a:cs typeface="+mn-cs"/>
            </a:rPr>
            <a:t> ska användas utanpå arbetskläderna vid vård- och omsorgsmoment där det finns risk för att arbetskläderna kan smutsas ner genom direktkontakt med en person, dennes kroppsvätskor eller annat biologiskt material (till exempel hud och hudfragment). Med skyddskläder menas plastförkläde, skyddsrock eller motsvarande. Skyddshandskar ska användas vid vård- och omsorgsmoment som innebär risk för att händerna kommer i kontakt med kroppsvätskor.</a:t>
          </a:r>
        </a:p>
        <a:p>
          <a:endParaRPr lang="sv-SE">
            <a:effectLst/>
          </a:endParaRPr>
        </a:p>
        <a:p>
          <a:r>
            <a:rPr lang="sv-SE" sz="1100" b="1">
              <a:effectLst/>
              <a:latin typeface="+mn-lt"/>
              <a:ea typeface="+mn-ea"/>
              <a:cs typeface="+mn-cs"/>
            </a:rPr>
            <a:t>Syftet med skyddskläder är att skydda arbetskläder och därmed hindra smittspridning mellan patienter eller den som får omsorg.</a:t>
          </a:r>
        </a:p>
        <a:p>
          <a:endParaRPr lang="sv-SE">
            <a:effectLst/>
          </a:endParaRPr>
        </a:p>
        <a:p>
          <a:r>
            <a:rPr lang="sv-SE" sz="1100" b="0">
              <a:effectLst/>
              <a:latin typeface="+mn-lt"/>
              <a:ea typeface="+mn-ea"/>
              <a:cs typeface="+mn-cs"/>
            </a:rPr>
            <a:t>Reglerna om arbetskläder och skyddskläder finns i Socialstyrelsens föreskrifter (SOSFS 2015:10) om basal hygien i vård och omsorg.</a:t>
          </a:r>
          <a:r>
            <a:rPr lang="sv-SE" sz="1100" b="0" baseline="0">
              <a:effectLst/>
              <a:latin typeface="+mn-lt"/>
              <a:ea typeface="+mn-ea"/>
              <a:cs typeface="+mn-cs"/>
            </a:rPr>
            <a:t> </a:t>
          </a:r>
          <a:r>
            <a:rPr lang="sv-SE" sz="1100" b="0">
              <a:effectLst/>
              <a:latin typeface="+mn-lt"/>
              <a:ea typeface="+mn-ea"/>
              <a:cs typeface="+mn-cs"/>
            </a:rPr>
            <a:t>Arbetsmiljöverkets har information om arbetsmiljö och regler kring personlig skyddsutrustning kopplat till covid-19.</a:t>
          </a:r>
          <a:r>
            <a:rPr lang="sv-SE" sz="1100" b="0" baseline="0">
              <a:effectLst/>
              <a:latin typeface="+mn-lt"/>
              <a:ea typeface="+mn-ea"/>
              <a:cs typeface="+mn-cs"/>
            </a:rPr>
            <a:t> </a:t>
          </a:r>
          <a:endParaRPr lang="sv-SE">
            <a:effectLst/>
          </a:endParaRPr>
        </a:p>
        <a:p>
          <a:r>
            <a:rPr lang="sv-SE" sz="1100" b="0">
              <a:effectLst/>
              <a:latin typeface="+mn-lt"/>
              <a:ea typeface="+mn-ea"/>
              <a:cs typeface="+mn-cs"/>
            </a:rPr>
            <a:t>Folkhälsomyndigheten</a:t>
          </a:r>
          <a:r>
            <a:rPr lang="sv-SE" sz="1100" b="0" baseline="0">
              <a:effectLst/>
              <a:latin typeface="+mn-lt"/>
              <a:ea typeface="+mn-ea"/>
              <a:cs typeface="+mn-cs"/>
            </a:rPr>
            <a:t> har </a:t>
          </a:r>
          <a:r>
            <a:rPr lang="sv-SE" sz="1100" b="0">
              <a:effectLst/>
              <a:latin typeface="+mn-lt"/>
              <a:ea typeface="+mn-ea"/>
              <a:cs typeface="+mn-cs"/>
            </a:rPr>
            <a:t>rekommendationer för handläggning och val av skyddsåtgärder mot covid-19 inom vård och omsorg. </a:t>
          </a:r>
          <a:endParaRPr lang="sv-SE">
            <a:effectLst/>
          </a:endParaRPr>
        </a:p>
        <a:p>
          <a:endParaRPr lang="sv-SE" b="1">
            <a:effectLst/>
          </a:endParaRPr>
        </a:p>
      </xdr:txBody>
    </xdr:sp>
    <xdr:clientData/>
  </xdr:oneCellAnchor>
  <xdr:twoCellAnchor editAs="oneCell">
    <xdr:from>
      <xdr:col>1</xdr:col>
      <xdr:colOff>0</xdr:colOff>
      <xdr:row>1</xdr:row>
      <xdr:rowOff>76200</xdr:rowOff>
    </xdr:from>
    <xdr:to>
      <xdr:col>2</xdr:col>
      <xdr:colOff>342900</xdr:colOff>
      <xdr:row>4</xdr:row>
      <xdr:rowOff>31750</xdr:rowOff>
    </xdr:to>
    <xdr:pic>
      <xdr:nvPicPr>
        <xdr:cNvPr id="5" name="Bildobjekt 1" title="Socialstyrelsens logotyp"/>
        <xdr:cNvPicPr preferRelativeResize="0">
          <a:picLocks/>
        </xdr:cNvPicPr>
      </xdr:nvPicPr>
      <xdr:blipFill>
        <a:blip xmlns:r="http://schemas.openxmlformats.org/officeDocument/2006/relationships" r:embed="rId1"/>
        <a:srcRect/>
        <a:stretch>
          <a:fillRect/>
        </a:stretch>
      </xdr:blipFill>
      <xdr:spPr bwMode="auto">
        <a:xfrm>
          <a:off x="266700" y="247650"/>
          <a:ext cx="2162175"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314325</xdr:colOff>
          <xdr:row>1</xdr:row>
          <xdr:rowOff>142875</xdr:rowOff>
        </xdr:from>
        <xdr:to>
          <xdr:col>22</xdr:col>
          <xdr:colOff>514350</xdr:colOff>
          <xdr:row>3</xdr:row>
          <xdr:rowOff>95250</xdr:rowOff>
        </xdr:to>
        <xdr:sp macro="" textlink="">
          <xdr:nvSpPr>
            <xdr:cNvPr id="3075" name="Button 3" hidden="1">
              <a:extLst>
                <a:ext uri="{63B3BB69-23CF-44E3-9099-C40C66FF867C}">
                  <a14:compatExt spid="_x0000_s3075"/>
                </a:ext>
              </a:extLst>
            </xdr:cNvPr>
            <xdr:cNvSpPr/>
          </xdr:nvSpPr>
          <xdr:spPr bwMode="auto">
            <a:xfrm>
              <a:off x="0" y="0"/>
              <a:ext cx="0" cy="0"/>
            </a:xfrm>
            <a:prstGeom prst="rect">
              <a:avLst/>
            </a:prstGeom>
            <a:noFill/>
            <a:ln w="9525">
              <a:miter lim="800000"/>
              <a:headEnd/>
              <a:tailEnd/>
            </a:ln>
          </xdr:spPr>
          <xdr:txBody>
            <a:bodyPr vertOverflow="clip" wrap="square" lIns="27432" tIns="32004" rIns="27432" bIns="32004" anchor="ctr" upright="1"/>
            <a:lstStyle/>
            <a:p>
              <a:pPr algn="ctr" rtl="0">
                <a:defRPr sz="1000"/>
              </a:pPr>
              <a:r>
                <a:rPr lang="sv-SE" sz="800" b="0" i="0" u="none" strike="noStrike" baseline="0">
                  <a:solidFill>
                    <a:srgbClr val="000000"/>
                  </a:solidFill>
                  <a:latin typeface="Century Gothic"/>
                </a:rPr>
                <a:t>Rensa all data</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8</xdr:col>
      <xdr:colOff>314325</xdr:colOff>
      <xdr:row>19</xdr:row>
      <xdr:rowOff>133350</xdr:rowOff>
    </xdr:to>
    <xdr:graphicFrame macro="">
      <xdr:nvGraphicFramePr>
        <xdr:cNvPr id="9" name="Diagram 8" descr="Beräknat behov personlig skyddsutrustning 30 dagar" title="Beräknat behov personlig skyddsutrustning 30 daga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21</xdr:row>
      <xdr:rowOff>0</xdr:rowOff>
    </xdr:from>
    <xdr:to>
      <xdr:col>8</xdr:col>
      <xdr:colOff>314325</xdr:colOff>
      <xdr:row>39</xdr:row>
      <xdr:rowOff>133350</xdr:rowOff>
    </xdr:to>
    <xdr:graphicFrame macro="">
      <xdr:nvGraphicFramePr>
        <xdr:cNvPr id="10" name="Diagram 9" descr="Beräknat behov personlig skyddsutrustning 90 dagar " title="Beräknat behov personlig skyddsutrustning 90 dagar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xdr:col>
      <xdr:colOff>66363</xdr:colOff>
      <xdr:row>1</xdr:row>
      <xdr:rowOff>39034</xdr:rowOff>
    </xdr:from>
    <xdr:ext cx="11592237" cy="4447242"/>
    <xdr:sp macro="" textlink="">
      <xdr:nvSpPr>
        <xdr:cNvPr id="2" name="textruta 1"/>
        <xdr:cNvSpPr txBox="1"/>
      </xdr:nvSpPr>
      <xdr:spPr>
        <a:xfrm>
          <a:off x="342588" y="210484"/>
          <a:ext cx="11592237" cy="4447242"/>
        </a:xfrm>
        <a:prstGeom prst="rect">
          <a:avLst/>
        </a:prstGeom>
        <a:noFill/>
        <a:ln>
          <a:solidFill>
            <a:sysClr val="windowText" lastClr="000000"/>
          </a:solidFill>
        </a:ln>
      </xdr:spPr>
      <xdr:txBody>
        <a:bodyPr vertOverflow="clip" horzOverflow="clip" wrap="square" rtlCol="0" anchor="t">
          <a:noAutofit/>
        </a:bodyPr>
        <a:lstStyle/>
        <a:p>
          <a:r>
            <a:rPr lang="sv-SE" sz="1100" b="1" smtClean="0"/>
            <a:t>Socialstyrelsens referensvärden</a:t>
          </a:r>
        </a:p>
        <a:p>
          <a:r>
            <a:rPr lang="sv-SE" sz="1100" b="0" smtClean="0"/>
            <a:t>Socialstyrelsens referensvärden nedan bygger på följande:</a:t>
          </a:r>
        </a:p>
        <a:p>
          <a:r>
            <a:rPr lang="sv-SE" sz="1100" b="0" smtClean="0"/>
            <a:t>- regionernas inrapporterade lägesbilder under covid-19 pandemin </a:t>
          </a:r>
        </a:p>
        <a:p>
          <a:r>
            <a:rPr lang="sv-SE" sz="1100" b="0" smtClean="0"/>
            <a:t>- ECDCs modell för beräkning av åtgång av personlig skyddsutrustning</a:t>
          </a:r>
        </a:p>
        <a:p>
          <a:r>
            <a:rPr lang="sv-SE" sz="1100" b="0" smtClean="0"/>
            <a:t>- svenska rekommendationer </a:t>
          </a:r>
          <a:r>
            <a:rPr lang="sv-SE" sz="1100" b="0">
              <a:effectLst/>
              <a:latin typeface="+mn-lt"/>
              <a:ea typeface="+mn-ea"/>
              <a:cs typeface="+mn-cs"/>
            </a:rPr>
            <a:t>för covid-19</a:t>
          </a:r>
          <a:r>
            <a:rPr lang="sv-SE" sz="1100" b="0" smtClean="0"/>
            <a:t> kring personlig skyddsutrustning och basal hygien i vård och omsorg.</a:t>
          </a:r>
        </a:p>
        <a:p>
          <a:r>
            <a:rPr lang="sv-SE" sz="1100" b="0" smtClean="0"/>
            <a:t> </a:t>
          </a:r>
        </a:p>
        <a:p>
          <a:r>
            <a:rPr lang="sv-SE" sz="1100" b="1" smtClean="0"/>
            <a:t>Viktigt: Socialstyrelsens referensvärden ska endast ses som exempel som kan jämföras med regionernas egna uppgifter och nyckeltal.</a:t>
          </a:r>
        </a:p>
        <a:p>
          <a:r>
            <a:rPr lang="sv-SE" sz="1100" b="0" smtClean="0"/>
            <a:t> </a:t>
          </a:r>
        </a:p>
        <a:p>
          <a:pPr marL="0" marR="0" lvl="0" indent="0" defTabSz="914400" eaLnBrk="1" fontAlgn="auto" latinLnBrk="0" hangingPunct="1">
            <a:lnSpc>
              <a:spcPct val="100000"/>
            </a:lnSpc>
            <a:spcBef>
              <a:spcPts val="0"/>
            </a:spcBef>
            <a:spcAft>
              <a:spcPts val="0"/>
            </a:spcAft>
            <a:buClrTx/>
            <a:buSzTx/>
            <a:buFontTx/>
            <a:buNone/>
            <a:tabLst/>
            <a:defRPr/>
          </a:pPr>
          <a:r>
            <a:rPr lang="sv-SE" sz="1100" b="0">
              <a:effectLst/>
              <a:latin typeface="+mn-lt"/>
              <a:ea typeface="+mn-ea"/>
              <a:cs typeface="+mn-cs"/>
            </a:rPr>
            <a:t>Variabeln antal patienter (punkt</a:t>
          </a:r>
          <a:r>
            <a:rPr lang="sv-SE" sz="1100" b="0" baseline="0">
              <a:effectLst/>
              <a:latin typeface="+mn-lt"/>
              <a:ea typeface="+mn-ea"/>
              <a:cs typeface="+mn-cs"/>
            </a:rPr>
            <a:t> 1.1)</a:t>
          </a:r>
          <a:r>
            <a:rPr lang="sv-SE" sz="1100" b="0">
              <a:effectLst/>
              <a:latin typeface="+mn-lt"/>
              <a:ea typeface="+mn-ea"/>
              <a:cs typeface="+mn-cs"/>
            </a:rPr>
            <a:t> syftar på antalet bekräftade och misstänkta covid-19 patienter inneliggande på sjukhus eller på intensivvård (IVA) och fylls i manuellt av regionen. I beräkningsexemplet nedan är antalet bekräftade och misstänkta covid-19 patienter i slutenvård exklusive IVA 10 stycken och patienter på IVA 2 stycken.</a:t>
          </a:r>
          <a:endParaRPr lang="sv-SE">
            <a:effectLst/>
          </a:endParaRPr>
        </a:p>
        <a:p>
          <a:endParaRPr lang="sv-SE" sz="1100" b="0" smtClean="0"/>
        </a:p>
        <a:p>
          <a:r>
            <a:rPr lang="sv-SE" sz="1100" b="0" smtClean="0"/>
            <a:t>Socialstyrelsens bedömning är att referensvärdet för bekräftade och misstänkta covid-19 patienter i slutenvård exklusive IVA i genomsnitt är: </a:t>
          </a:r>
        </a:p>
        <a:p>
          <a:r>
            <a:rPr lang="sv-SE" sz="1100" b="0" smtClean="0"/>
            <a:t>- 7 besök per patient per dygn (punkt 1.2)</a:t>
          </a:r>
        </a:p>
        <a:p>
          <a:r>
            <a:rPr lang="sv-SE" sz="1100" b="0" smtClean="0"/>
            <a:t>- </a:t>
          </a:r>
          <a:r>
            <a:rPr lang="sv-SE" sz="1100" b="0" smtClean="0">
              <a:effectLst/>
              <a:latin typeface="+mn-lt"/>
              <a:ea typeface="+mn-ea"/>
              <a:cs typeface="+mn-cs"/>
            </a:rPr>
            <a:t>2</a:t>
          </a:r>
          <a:r>
            <a:rPr lang="sv-SE" sz="1100" b="0">
              <a:effectLst/>
              <a:latin typeface="+mn-lt"/>
              <a:ea typeface="+mn-ea"/>
              <a:cs typeface="+mn-cs"/>
            </a:rPr>
            <a:t> personalresurs per besök</a:t>
          </a:r>
          <a:r>
            <a:rPr lang="sv-SE" sz="1100" b="0" baseline="0">
              <a:effectLst/>
              <a:latin typeface="+mn-lt"/>
              <a:ea typeface="+mn-ea"/>
              <a:cs typeface="+mn-cs"/>
            </a:rPr>
            <a:t> (punkt 1.3).</a:t>
          </a:r>
          <a:endParaRPr lang="sv-SE" sz="1100" b="0">
            <a:effectLst/>
            <a:latin typeface="+mn-lt"/>
            <a:ea typeface="+mn-ea"/>
            <a:cs typeface="+mn-cs"/>
          </a:endParaRPr>
        </a:p>
        <a:p>
          <a:r>
            <a:rPr lang="sv-SE" sz="1100" b="0" smtClean="0"/>
            <a:t> </a:t>
          </a:r>
        </a:p>
        <a:p>
          <a:r>
            <a:rPr lang="sv-SE" sz="1100" b="0" smtClean="0"/>
            <a:t>För bekräftade och misstänkta covid-19 patienter på IVA är Socialstyrelsens bedömning att referensvärdet i genomsnitt är:</a:t>
          </a:r>
        </a:p>
        <a:p>
          <a:r>
            <a:rPr lang="sv-SE" sz="1100" b="0" smtClean="0"/>
            <a:t>- 14 besök per patient per dygn (punkt</a:t>
          </a:r>
          <a:r>
            <a:rPr lang="sv-SE" sz="1100" b="0" baseline="0" smtClean="0"/>
            <a:t> 1.2)</a:t>
          </a:r>
          <a:endParaRPr lang="sv-SE" sz="1100" b="0" smtClean="0"/>
        </a:p>
        <a:p>
          <a:r>
            <a:rPr lang="sv-SE" sz="1100" b="0" smtClean="0"/>
            <a:t>- 1,5 personalresurs per besök</a:t>
          </a:r>
          <a:r>
            <a:rPr lang="sv-SE" sz="1100" b="0" baseline="0" smtClean="0"/>
            <a:t> (punkt 1.3).</a:t>
          </a:r>
          <a:endParaRPr lang="sv-SE" sz="1100" b="0" smtClean="0"/>
        </a:p>
        <a:p>
          <a:r>
            <a:rPr lang="sv-SE" sz="1100" b="0" smtClean="0"/>
            <a:t> </a:t>
          </a:r>
        </a:p>
        <a:p>
          <a:r>
            <a:rPr lang="sv-SE" sz="1100" b="0" smtClean="0"/>
            <a:t>Referensvärdet per produkt (punkt 1.4</a:t>
          </a:r>
          <a:r>
            <a:rPr lang="sv-SE" sz="1100" b="0" baseline="0" smtClean="0"/>
            <a:t> - 1.13) </a:t>
          </a:r>
          <a:r>
            <a:rPr lang="sv-SE" sz="1100" b="0" smtClean="0"/>
            <a:t>är Socialstyrelsens bedömning baserat på </a:t>
          </a:r>
          <a:r>
            <a:rPr lang="sv-SE" sz="1100" b="0">
              <a:effectLst/>
              <a:latin typeface="+mn-lt"/>
              <a:ea typeface="+mn-ea"/>
              <a:cs typeface="+mn-cs"/>
            </a:rPr>
            <a:t>svenska rekommendationer för covid-19 kring personlig skyddsutrustning och basal hygien i vård och omsorg</a:t>
          </a:r>
          <a:r>
            <a:rPr lang="sv-SE" sz="1100" b="0" smtClean="0"/>
            <a:t>. </a:t>
          </a:r>
          <a:r>
            <a:rPr lang="sv-SE" sz="1100" b="0" baseline="0">
              <a:effectLst/>
              <a:latin typeface="+mn-lt"/>
              <a:ea typeface="+mn-ea"/>
              <a:cs typeface="+mn-cs"/>
            </a:rPr>
            <a:t>Visir/ögonskydd består av engångsvisir, flergångsvisir och skyddsglasögon där summan av dessa tre blir ett. Det vill säga det går åt ett visir/ögonskydd per patient/besök/bemanning. Socialstyrelsens referensvärde för skyddshandskar är för totalt antal handskar inklusive alla storlekar.</a:t>
          </a:r>
          <a:endParaRPr lang="sv-SE" sz="1100" b="0" smtClean="0"/>
        </a:p>
        <a:p>
          <a:endParaRPr lang="sv-SE" sz="1100" b="0" smtClean="0"/>
        </a:p>
        <a:p>
          <a:pPr marL="0" marR="0" lvl="0" indent="0" defTabSz="914400" eaLnBrk="1" fontAlgn="auto" latinLnBrk="0" hangingPunct="1">
            <a:lnSpc>
              <a:spcPct val="100000"/>
            </a:lnSpc>
            <a:spcBef>
              <a:spcPts val="0"/>
            </a:spcBef>
            <a:spcAft>
              <a:spcPts val="0"/>
            </a:spcAft>
            <a:buClrTx/>
            <a:buSzTx/>
            <a:buFontTx/>
            <a:buNone/>
            <a:tabLst/>
            <a:defRPr/>
          </a:pPr>
          <a:r>
            <a:rPr lang="sv-SE" sz="1100" b="0">
              <a:effectLst/>
              <a:latin typeface="+mn-lt"/>
              <a:ea typeface="+mn-ea"/>
              <a:cs typeface="+mn-cs"/>
            </a:rPr>
            <a:t>Referensvärden för slutenvård är exklusive IVA</a:t>
          </a:r>
          <a:r>
            <a:rPr lang="sv-SE" sz="1100" b="0" baseline="0">
              <a:effectLst/>
              <a:latin typeface="+mn-lt"/>
              <a:ea typeface="+mn-ea"/>
              <a:cs typeface="+mn-cs"/>
            </a:rPr>
            <a:t> och inkluderar ej</a:t>
          </a:r>
          <a:r>
            <a:rPr lang="sv-SE" sz="1100" b="0">
              <a:effectLst/>
              <a:latin typeface="+mn-lt"/>
              <a:ea typeface="+mn-ea"/>
              <a:cs typeface="+mn-cs"/>
            </a:rPr>
            <a:t> psykiatri, förlossning och barn/pediatrik. </a:t>
          </a:r>
          <a:endParaRPr lang="sv-SE">
            <a:effectLst/>
          </a:endParaRPr>
        </a:p>
      </xdr:txBody>
    </xdr:sp>
    <xdr:clientData/>
  </xdr:oneCellAnchor>
</xdr:wsDr>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M88"/>
  <sheetViews>
    <sheetView tabSelected="1" zoomScaleNormal="100" workbookViewId="0">
      <pane ySplit="1" topLeftCell="A2" activePane="bottomLeft" state="frozen"/>
      <selection pane="bottomLeft"/>
    </sheetView>
  </sheetViews>
  <sheetFormatPr defaultColWidth="11.6640625" defaultRowHeight="13.5" x14ac:dyDescent="0.3"/>
  <cols>
    <col min="1" max="1" width="4.6640625" style="69" customWidth="1"/>
    <col min="2" max="2" width="31.83203125" style="69" customWidth="1"/>
    <col min="3" max="16384" width="11.6640625" style="69"/>
  </cols>
  <sheetData>
    <row r="1" spans="1:13" x14ac:dyDescent="0.3">
      <c r="A1" s="69" t="s">
        <v>130</v>
      </c>
      <c r="C1" s="8" t="s">
        <v>15</v>
      </c>
      <c r="D1" s="8" t="s">
        <v>18</v>
      </c>
      <c r="E1" s="8" t="s">
        <v>14</v>
      </c>
      <c r="F1" s="107" t="s">
        <v>113</v>
      </c>
      <c r="K1" s="15" t="s">
        <v>16</v>
      </c>
    </row>
    <row r="2" spans="1:13" ht="13.5" customHeight="1" x14ac:dyDescent="0.3">
      <c r="B2" s="68"/>
      <c r="C2" s="68"/>
      <c r="D2" s="68"/>
      <c r="E2" s="68"/>
      <c r="F2" s="68"/>
      <c r="G2" s="68"/>
      <c r="H2" s="68"/>
      <c r="I2" s="68"/>
      <c r="J2" s="68"/>
      <c r="K2" s="68"/>
      <c r="L2" s="68"/>
      <c r="M2" s="68"/>
    </row>
    <row r="3" spans="1:13" ht="13.5" customHeight="1" x14ac:dyDescent="0.3">
      <c r="B3" s="68"/>
      <c r="C3" s="68"/>
      <c r="D3" s="68"/>
      <c r="E3" s="68"/>
      <c r="F3" s="68"/>
      <c r="G3" s="68"/>
      <c r="H3" s="68"/>
      <c r="I3" s="68"/>
      <c r="J3" s="68"/>
      <c r="K3" s="68"/>
      <c r="L3" s="68"/>
      <c r="M3" s="68"/>
    </row>
    <row r="4" spans="1:13" ht="13.5" customHeight="1" x14ac:dyDescent="0.3">
      <c r="B4" s="68"/>
      <c r="C4" s="68"/>
      <c r="D4" s="68"/>
      <c r="E4" s="68"/>
      <c r="F4" s="68"/>
      <c r="G4" s="68"/>
      <c r="H4" s="68"/>
      <c r="I4" s="68"/>
      <c r="J4" s="68"/>
      <c r="K4" s="68"/>
      <c r="L4" s="68"/>
      <c r="M4" s="68"/>
    </row>
    <row r="5" spans="1:13" ht="13.5" customHeight="1" x14ac:dyDescent="0.3">
      <c r="B5" s="68"/>
      <c r="C5" s="68"/>
      <c r="D5" s="68"/>
      <c r="E5" s="68"/>
      <c r="F5" s="68"/>
      <c r="G5" s="68"/>
      <c r="H5" s="68"/>
      <c r="I5" s="68"/>
      <c r="J5" s="68"/>
      <c r="K5" s="68"/>
      <c r="L5" s="68"/>
      <c r="M5" s="68"/>
    </row>
    <row r="6" spans="1:13" ht="13.5" customHeight="1" x14ac:dyDescent="0.3">
      <c r="B6" s="68"/>
      <c r="C6" s="68"/>
      <c r="D6" s="68"/>
      <c r="E6" s="68"/>
      <c r="F6" s="68"/>
      <c r="G6" s="68"/>
      <c r="H6" s="68"/>
      <c r="I6" s="68"/>
      <c r="J6" s="68"/>
      <c r="K6" s="68"/>
      <c r="L6" s="68"/>
      <c r="M6" s="68"/>
    </row>
    <row r="7" spans="1:13" ht="13.5" customHeight="1" x14ac:dyDescent="0.3">
      <c r="B7" s="68"/>
      <c r="C7" s="68"/>
      <c r="D7" s="68"/>
      <c r="E7" s="68"/>
      <c r="F7" s="68"/>
      <c r="G7" s="68"/>
      <c r="H7" s="68"/>
      <c r="I7" s="68"/>
      <c r="J7" s="68"/>
      <c r="K7" s="68"/>
      <c r="L7" s="68"/>
      <c r="M7" s="68"/>
    </row>
    <row r="8" spans="1:13" ht="13.5" customHeight="1" x14ac:dyDescent="0.3">
      <c r="B8" s="68"/>
      <c r="C8" s="68"/>
      <c r="D8" s="68"/>
      <c r="E8" s="68"/>
      <c r="F8" s="68"/>
      <c r="G8" s="68"/>
      <c r="H8" s="68"/>
      <c r="I8" s="68"/>
      <c r="J8" s="68"/>
      <c r="K8" s="68"/>
      <c r="L8" s="68"/>
      <c r="M8" s="68"/>
    </row>
    <row r="9" spans="1:13" ht="13.5" customHeight="1" x14ac:dyDescent="0.3">
      <c r="B9" s="68"/>
      <c r="C9" s="68"/>
      <c r="D9" s="68"/>
      <c r="E9" s="68"/>
      <c r="F9" s="68"/>
      <c r="G9" s="68"/>
      <c r="H9" s="68"/>
      <c r="I9" s="68"/>
      <c r="J9" s="68"/>
      <c r="K9" s="68"/>
      <c r="L9" s="68"/>
      <c r="M9" s="68"/>
    </row>
    <row r="10" spans="1:13" ht="13.5" customHeight="1" x14ac:dyDescent="0.3">
      <c r="B10" s="68"/>
      <c r="C10" s="68"/>
      <c r="D10" s="68"/>
      <c r="E10" s="68"/>
      <c r="F10" s="68"/>
      <c r="G10" s="68"/>
      <c r="H10" s="68"/>
      <c r="I10" s="68"/>
      <c r="J10" s="68"/>
      <c r="K10" s="68"/>
      <c r="L10" s="68"/>
      <c r="M10" s="68"/>
    </row>
    <row r="11" spans="1:13" ht="13.5" customHeight="1" x14ac:dyDescent="0.3">
      <c r="B11" s="68"/>
      <c r="C11" s="68"/>
      <c r="D11" s="68"/>
      <c r="E11" s="68"/>
      <c r="F11" s="68"/>
      <c r="G11" s="68"/>
      <c r="H11" s="68"/>
      <c r="I11" s="68"/>
      <c r="J11" s="68"/>
      <c r="K11" s="68"/>
      <c r="L11" s="68"/>
      <c r="M11" s="68"/>
    </row>
    <row r="12" spans="1:13" ht="13.5" customHeight="1" x14ac:dyDescent="0.3">
      <c r="B12" s="68"/>
      <c r="C12" s="68"/>
      <c r="D12" s="68"/>
      <c r="E12" s="68"/>
      <c r="F12" s="68"/>
      <c r="G12" s="68"/>
      <c r="H12" s="68"/>
      <c r="I12" s="68"/>
      <c r="J12" s="68"/>
      <c r="K12" s="68"/>
      <c r="L12" s="68"/>
      <c r="M12" s="68"/>
    </row>
    <row r="13" spans="1:13" ht="13.5" customHeight="1" x14ac:dyDescent="0.3">
      <c r="B13" s="68"/>
      <c r="C13" s="68"/>
      <c r="D13" s="68"/>
      <c r="E13" s="68"/>
      <c r="F13" s="68"/>
      <c r="G13" s="68"/>
      <c r="H13" s="68"/>
      <c r="I13" s="68"/>
      <c r="J13" s="68"/>
      <c r="K13" s="68"/>
      <c r="L13" s="68"/>
      <c r="M13" s="68"/>
    </row>
    <row r="14" spans="1:13" ht="13.5" customHeight="1" x14ac:dyDescent="0.3">
      <c r="B14" s="68"/>
      <c r="C14" s="68"/>
      <c r="D14" s="68"/>
      <c r="E14" s="68"/>
      <c r="F14" s="68"/>
      <c r="G14" s="68"/>
      <c r="H14" s="68"/>
      <c r="I14" s="68"/>
      <c r="J14" s="68"/>
      <c r="K14" s="68"/>
      <c r="L14" s="68"/>
      <c r="M14" s="68"/>
    </row>
    <row r="15" spans="1:13" ht="13.5" customHeight="1" x14ac:dyDescent="0.3">
      <c r="B15" s="68"/>
      <c r="C15" s="68"/>
      <c r="D15" s="68"/>
      <c r="E15" s="68"/>
      <c r="F15" s="68"/>
      <c r="G15" s="68"/>
      <c r="H15" s="68"/>
      <c r="I15" s="68"/>
      <c r="J15" s="68"/>
      <c r="K15" s="68"/>
      <c r="L15" s="68"/>
      <c r="M15" s="68"/>
    </row>
    <row r="16" spans="1:13" ht="13.5" customHeight="1" x14ac:dyDescent="0.3">
      <c r="B16" s="68"/>
      <c r="C16" s="68"/>
      <c r="D16" s="68"/>
      <c r="E16" s="68"/>
      <c r="F16" s="68"/>
      <c r="G16" s="68"/>
      <c r="H16" s="68"/>
      <c r="I16" s="68"/>
      <c r="J16" s="68"/>
      <c r="K16" s="68"/>
      <c r="L16" s="68"/>
      <c r="M16" s="68"/>
    </row>
    <row r="17" spans="2:13" ht="13.5" customHeight="1" x14ac:dyDescent="0.3">
      <c r="B17" s="68"/>
      <c r="C17" s="68"/>
      <c r="D17" s="68"/>
      <c r="E17" s="68"/>
      <c r="F17" s="68"/>
      <c r="G17" s="68"/>
      <c r="H17" s="68"/>
      <c r="I17" s="68"/>
      <c r="J17" s="68"/>
      <c r="K17" s="68"/>
      <c r="L17" s="68"/>
      <c r="M17" s="68"/>
    </row>
    <row r="18" spans="2:13" ht="13.5" customHeight="1" x14ac:dyDescent="0.3">
      <c r="B18" s="68"/>
      <c r="C18" s="68"/>
      <c r="D18" s="68"/>
      <c r="E18" s="68"/>
      <c r="F18" s="68"/>
      <c r="G18" s="68"/>
      <c r="H18" s="68"/>
      <c r="I18" s="68"/>
      <c r="J18" s="68"/>
      <c r="K18" s="68"/>
      <c r="L18" s="68"/>
      <c r="M18" s="68"/>
    </row>
    <row r="19" spans="2:13" ht="13.5" customHeight="1" x14ac:dyDescent="0.3">
      <c r="B19" s="68"/>
      <c r="C19" s="68"/>
      <c r="D19" s="68"/>
      <c r="E19" s="68"/>
      <c r="F19" s="68"/>
      <c r="G19" s="68"/>
      <c r="H19" s="68"/>
      <c r="I19" s="68"/>
      <c r="J19" s="68"/>
      <c r="K19" s="68"/>
      <c r="L19" s="68"/>
      <c r="M19" s="68"/>
    </row>
    <row r="20" spans="2:13" ht="13.5" customHeight="1" x14ac:dyDescent="0.3">
      <c r="B20" s="68"/>
      <c r="C20" s="68"/>
      <c r="D20" s="68"/>
      <c r="E20" s="68"/>
      <c r="F20" s="68"/>
      <c r="G20" s="68"/>
      <c r="H20" s="68"/>
      <c r="I20" s="68"/>
      <c r="J20" s="68"/>
      <c r="K20" s="68"/>
      <c r="L20" s="68"/>
      <c r="M20" s="68"/>
    </row>
    <row r="21" spans="2:13" ht="13.5" customHeight="1" x14ac:dyDescent="0.3">
      <c r="B21" s="68"/>
      <c r="C21" s="68"/>
      <c r="D21" s="68"/>
      <c r="E21" s="68"/>
      <c r="F21" s="68"/>
      <c r="G21" s="68"/>
      <c r="H21" s="68"/>
      <c r="I21" s="68"/>
      <c r="J21" s="68"/>
      <c r="K21" s="68"/>
      <c r="L21" s="68"/>
      <c r="M21" s="68"/>
    </row>
    <row r="22" spans="2:13" ht="13.5" customHeight="1" x14ac:dyDescent="0.3">
      <c r="B22" s="68"/>
      <c r="C22" s="68"/>
      <c r="D22" s="68"/>
      <c r="E22" s="68"/>
      <c r="F22" s="68"/>
      <c r="G22" s="68"/>
      <c r="H22" s="68"/>
      <c r="I22" s="68"/>
      <c r="J22" s="68"/>
      <c r="K22" s="68"/>
      <c r="L22" s="68"/>
      <c r="M22" s="68"/>
    </row>
    <row r="23" spans="2:13" ht="13.5" customHeight="1" x14ac:dyDescent="0.3">
      <c r="B23" s="68"/>
      <c r="C23" s="68"/>
      <c r="D23" s="68"/>
      <c r="E23" s="68"/>
      <c r="F23" s="68"/>
      <c r="G23" s="68"/>
      <c r="H23" s="68"/>
      <c r="I23" s="68"/>
      <c r="J23" s="68"/>
      <c r="K23" s="68"/>
      <c r="L23" s="68"/>
      <c r="M23" s="68"/>
    </row>
    <row r="24" spans="2:13" ht="13.5" customHeight="1" x14ac:dyDescent="0.3">
      <c r="B24" s="68"/>
      <c r="C24" s="68"/>
      <c r="D24" s="68"/>
      <c r="E24" s="68"/>
      <c r="F24" s="68"/>
      <c r="G24" s="68"/>
      <c r="H24" s="68"/>
      <c r="I24" s="68"/>
      <c r="J24" s="68"/>
      <c r="K24" s="68"/>
      <c r="L24" s="68"/>
      <c r="M24" s="68"/>
    </row>
    <row r="25" spans="2:13" ht="13.5" customHeight="1" x14ac:dyDescent="0.3">
      <c r="B25" s="68"/>
      <c r="C25" s="68"/>
      <c r="D25" s="68"/>
      <c r="E25" s="68"/>
      <c r="F25" s="68"/>
      <c r="G25" s="68"/>
      <c r="H25" s="68"/>
      <c r="I25" s="68"/>
      <c r="J25" s="68"/>
      <c r="K25" s="68"/>
      <c r="L25" s="68"/>
      <c r="M25" s="68"/>
    </row>
    <row r="26" spans="2:13" ht="13.5" customHeight="1" x14ac:dyDescent="0.3">
      <c r="B26" s="68"/>
      <c r="C26" s="68"/>
      <c r="D26" s="68"/>
      <c r="E26" s="68"/>
      <c r="F26" s="68"/>
      <c r="G26" s="68"/>
      <c r="H26" s="68"/>
      <c r="I26" s="68"/>
      <c r="J26" s="68"/>
      <c r="K26" s="68"/>
      <c r="L26" s="68"/>
      <c r="M26" s="68"/>
    </row>
    <row r="27" spans="2:13" ht="13.5" customHeight="1" x14ac:dyDescent="0.3">
      <c r="B27" s="68"/>
      <c r="C27" s="68"/>
      <c r="D27" s="68"/>
      <c r="E27" s="68"/>
      <c r="F27" s="68"/>
      <c r="G27" s="68"/>
      <c r="H27" s="68"/>
      <c r="I27" s="68"/>
      <c r="J27" s="68"/>
      <c r="K27" s="68"/>
      <c r="L27" s="68"/>
      <c r="M27" s="68"/>
    </row>
    <row r="28" spans="2:13" ht="13.5" customHeight="1" x14ac:dyDescent="0.3">
      <c r="B28" s="68"/>
      <c r="C28" s="68"/>
      <c r="D28" s="68"/>
      <c r="E28" s="68"/>
      <c r="F28" s="68"/>
      <c r="G28" s="68"/>
      <c r="H28" s="68"/>
      <c r="I28" s="68"/>
      <c r="J28" s="68"/>
      <c r="K28" s="68"/>
      <c r="L28" s="68"/>
      <c r="M28" s="68"/>
    </row>
    <row r="29" spans="2:13" ht="13.5" customHeight="1" x14ac:dyDescent="0.3">
      <c r="B29" s="68"/>
      <c r="C29" s="68"/>
      <c r="D29" s="68"/>
      <c r="E29" s="68"/>
      <c r="F29" s="68"/>
      <c r="G29" s="68"/>
      <c r="H29" s="68"/>
      <c r="I29" s="68"/>
      <c r="J29" s="68"/>
      <c r="K29" s="68"/>
      <c r="L29" s="68"/>
      <c r="M29" s="68"/>
    </row>
    <row r="30" spans="2:13" ht="13.5" customHeight="1" x14ac:dyDescent="0.3">
      <c r="B30" s="68"/>
      <c r="C30" s="68"/>
      <c r="D30" s="68"/>
      <c r="E30" s="68"/>
      <c r="F30" s="68"/>
      <c r="G30" s="68"/>
      <c r="H30" s="68"/>
      <c r="I30" s="68"/>
      <c r="J30" s="68"/>
      <c r="K30" s="68"/>
      <c r="L30" s="68"/>
      <c r="M30" s="68"/>
    </row>
    <row r="31" spans="2:13" ht="13.5" customHeight="1" x14ac:dyDescent="0.3">
      <c r="B31" s="68"/>
      <c r="C31" s="68"/>
      <c r="D31" s="68"/>
      <c r="E31" s="68"/>
      <c r="F31" s="68"/>
      <c r="G31" s="68"/>
      <c r="H31" s="68"/>
      <c r="I31" s="68"/>
      <c r="J31" s="68"/>
      <c r="K31" s="68"/>
      <c r="L31" s="68"/>
      <c r="M31" s="68"/>
    </row>
    <row r="32" spans="2:13" ht="13.5" customHeight="1" x14ac:dyDescent="0.3">
      <c r="B32" s="68"/>
      <c r="C32" s="68"/>
      <c r="D32" s="68"/>
      <c r="E32" s="68"/>
      <c r="F32" s="68"/>
      <c r="G32" s="68"/>
      <c r="H32" s="68"/>
      <c r="I32" s="68"/>
      <c r="J32" s="68"/>
      <c r="K32" s="68"/>
      <c r="L32" s="68"/>
      <c r="M32" s="68"/>
    </row>
    <row r="33" spans="2:13" ht="13.5" customHeight="1" x14ac:dyDescent="0.3">
      <c r="B33" s="68"/>
      <c r="C33" s="68"/>
      <c r="D33" s="68"/>
      <c r="E33" s="68"/>
      <c r="F33" s="68"/>
      <c r="G33" s="68"/>
      <c r="H33" s="68"/>
      <c r="I33" s="68"/>
      <c r="J33" s="68"/>
      <c r="K33" s="68"/>
      <c r="L33" s="68"/>
      <c r="M33" s="68"/>
    </row>
    <row r="34" spans="2:13" ht="13.5" customHeight="1" x14ac:dyDescent="0.3">
      <c r="B34" s="68"/>
      <c r="C34" s="68"/>
      <c r="D34" s="68"/>
      <c r="E34" s="68"/>
      <c r="F34" s="68"/>
      <c r="G34" s="68"/>
      <c r="H34" s="68"/>
      <c r="I34" s="68"/>
      <c r="J34" s="68"/>
      <c r="K34" s="68"/>
      <c r="L34" s="68"/>
      <c r="M34" s="68"/>
    </row>
    <row r="35" spans="2:13" ht="13.5" customHeight="1" x14ac:dyDescent="0.3">
      <c r="B35" s="68"/>
      <c r="C35" s="68"/>
      <c r="D35" s="68"/>
      <c r="E35" s="68"/>
      <c r="F35" s="68"/>
      <c r="G35" s="68"/>
      <c r="H35" s="68"/>
      <c r="I35" s="68"/>
      <c r="J35" s="68"/>
      <c r="K35" s="68"/>
      <c r="L35" s="68"/>
      <c r="M35" s="68"/>
    </row>
    <row r="36" spans="2:13" ht="13.5" customHeight="1" x14ac:dyDescent="0.3">
      <c r="B36" s="68"/>
      <c r="C36" s="68"/>
      <c r="D36" s="68"/>
      <c r="E36" s="68"/>
      <c r="F36" s="68"/>
      <c r="G36" s="68"/>
      <c r="H36" s="68"/>
      <c r="I36" s="68"/>
      <c r="J36" s="68"/>
      <c r="K36" s="68"/>
      <c r="L36" s="68"/>
      <c r="M36" s="68"/>
    </row>
    <row r="37" spans="2:13" ht="13.5" customHeight="1" x14ac:dyDescent="0.3">
      <c r="B37" s="68"/>
      <c r="C37" s="68"/>
      <c r="D37" s="68"/>
      <c r="E37" s="68"/>
      <c r="F37" s="68"/>
      <c r="G37" s="68"/>
      <c r="H37" s="68"/>
      <c r="I37" s="68"/>
      <c r="J37" s="68"/>
      <c r="K37" s="68"/>
      <c r="L37" s="68"/>
      <c r="M37" s="68"/>
    </row>
    <row r="38" spans="2:13" ht="13.5" customHeight="1" x14ac:dyDescent="0.3">
      <c r="B38" s="68"/>
      <c r="C38" s="68"/>
      <c r="D38" s="68"/>
      <c r="E38" s="68"/>
      <c r="F38" s="68"/>
      <c r="G38" s="68"/>
      <c r="H38" s="68"/>
      <c r="I38" s="68"/>
      <c r="J38" s="68"/>
      <c r="K38" s="68"/>
      <c r="L38" s="68"/>
      <c r="M38" s="68"/>
    </row>
    <row r="39" spans="2:13" ht="13.5" customHeight="1" x14ac:dyDescent="0.3">
      <c r="B39" s="68"/>
      <c r="C39" s="68"/>
      <c r="D39" s="68"/>
      <c r="E39" s="68"/>
      <c r="F39" s="68"/>
      <c r="G39" s="68"/>
      <c r="H39" s="68"/>
      <c r="I39" s="68"/>
      <c r="J39" s="68"/>
      <c r="K39" s="68"/>
      <c r="L39" s="68"/>
      <c r="M39" s="68"/>
    </row>
    <row r="40" spans="2:13" ht="13.5" customHeight="1" x14ac:dyDescent="0.3">
      <c r="B40" s="68"/>
      <c r="C40" s="68"/>
      <c r="D40" s="68"/>
      <c r="E40" s="68"/>
      <c r="F40" s="68"/>
      <c r="G40" s="68"/>
      <c r="H40" s="68"/>
      <c r="I40" s="68"/>
      <c r="J40" s="68"/>
      <c r="K40" s="68"/>
      <c r="L40" s="68"/>
      <c r="M40" s="68"/>
    </row>
    <row r="41" spans="2:13" ht="13.5" customHeight="1" x14ac:dyDescent="0.3">
      <c r="B41" s="68"/>
      <c r="C41" s="68"/>
      <c r="D41" s="68"/>
      <c r="E41" s="68"/>
      <c r="F41" s="68"/>
      <c r="G41" s="68"/>
      <c r="H41" s="68"/>
      <c r="I41" s="68"/>
      <c r="J41" s="68"/>
      <c r="K41" s="68"/>
      <c r="L41" s="68"/>
      <c r="M41" s="68"/>
    </row>
    <row r="42" spans="2:13" ht="13.5" customHeight="1" x14ac:dyDescent="0.3">
      <c r="B42" s="68"/>
      <c r="C42" s="68"/>
      <c r="D42" s="68"/>
      <c r="E42" s="68"/>
      <c r="F42" s="68"/>
      <c r="G42" s="68"/>
      <c r="H42" s="68"/>
      <c r="I42" s="68"/>
      <c r="J42" s="68"/>
      <c r="K42" s="68"/>
      <c r="L42" s="68"/>
      <c r="M42" s="68"/>
    </row>
    <row r="43" spans="2:13" ht="13.5" customHeight="1" x14ac:dyDescent="0.3">
      <c r="B43" s="68"/>
      <c r="C43" s="68"/>
      <c r="D43" s="68"/>
      <c r="E43" s="68"/>
      <c r="F43" s="68"/>
      <c r="G43" s="68"/>
      <c r="H43" s="68"/>
      <c r="I43" s="68"/>
      <c r="J43" s="68"/>
      <c r="K43" s="68"/>
      <c r="L43" s="68"/>
      <c r="M43" s="68"/>
    </row>
    <row r="44" spans="2:13" ht="13.5" customHeight="1" x14ac:dyDescent="0.3">
      <c r="B44" s="68"/>
      <c r="C44" s="68"/>
      <c r="D44" s="68"/>
      <c r="E44" s="68"/>
      <c r="F44" s="68"/>
      <c r="G44" s="68"/>
      <c r="H44" s="68"/>
      <c r="I44" s="68"/>
      <c r="J44" s="68"/>
      <c r="K44" s="68"/>
      <c r="L44" s="68"/>
      <c r="M44" s="68"/>
    </row>
    <row r="45" spans="2:13" ht="13.5" customHeight="1" x14ac:dyDescent="0.3">
      <c r="B45" s="68"/>
      <c r="C45" s="68"/>
      <c r="D45" s="68"/>
      <c r="E45" s="68"/>
      <c r="F45" s="68"/>
      <c r="G45" s="68"/>
      <c r="H45" s="68"/>
      <c r="I45" s="68"/>
      <c r="J45" s="68"/>
      <c r="K45" s="68"/>
      <c r="L45" s="68"/>
      <c r="M45" s="68"/>
    </row>
    <row r="46" spans="2:13" ht="13.5" customHeight="1" x14ac:dyDescent="0.3">
      <c r="B46" s="68"/>
      <c r="C46" s="68"/>
      <c r="D46" s="68"/>
      <c r="E46" s="68"/>
      <c r="F46" s="68"/>
      <c r="G46" s="68"/>
      <c r="H46" s="68"/>
      <c r="I46" s="68"/>
      <c r="J46" s="68"/>
      <c r="K46" s="68"/>
      <c r="L46" s="68"/>
      <c r="M46" s="68"/>
    </row>
    <row r="47" spans="2:13" ht="13.5" customHeight="1" x14ac:dyDescent="0.3">
      <c r="B47" s="68"/>
      <c r="C47" s="68"/>
      <c r="D47" s="68"/>
      <c r="E47" s="68"/>
      <c r="F47" s="68"/>
      <c r="G47" s="68"/>
      <c r="H47" s="68"/>
      <c r="I47" s="68"/>
      <c r="J47" s="68"/>
      <c r="K47" s="68"/>
      <c r="L47" s="68"/>
      <c r="M47" s="68"/>
    </row>
    <row r="48" spans="2:13" ht="13.5" customHeight="1" x14ac:dyDescent="0.3">
      <c r="B48" s="68"/>
      <c r="C48" s="68"/>
      <c r="D48" s="68"/>
      <c r="E48" s="68"/>
      <c r="F48" s="68"/>
      <c r="G48" s="68"/>
      <c r="H48" s="68"/>
      <c r="I48" s="68"/>
      <c r="J48" s="68"/>
      <c r="K48" s="68"/>
      <c r="L48" s="68"/>
      <c r="M48" s="68"/>
    </row>
    <row r="49" spans="2:13" ht="13.5" customHeight="1" x14ac:dyDescent="0.3">
      <c r="B49" s="68"/>
      <c r="C49" s="68"/>
      <c r="D49" s="68"/>
      <c r="E49" s="68"/>
      <c r="F49" s="68"/>
      <c r="G49" s="68"/>
      <c r="H49" s="68"/>
      <c r="I49" s="68"/>
      <c r="J49" s="68"/>
      <c r="K49" s="68"/>
      <c r="L49" s="68"/>
      <c r="M49" s="68"/>
    </row>
    <row r="50" spans="2:13" ht="13.5" customHeight="1" x14ac:dyDescent="0.3">
      <c r="B50" s="68"/>
      <c r="C50" s="68"/>
      <c r="D50" s="68"/>
      <c r="E50" s="68"/>
      <c r="F50" s="68"/>
      <c r="G50" s="68"/>
      <c r="H50" s="68"/>
      <c r="I50" s="68"/>
      <c r="J50" s="68"/>
      <c r="K50" s="68"/>
      <c r="L50" s="68"/>
      <c r="M50" s="68"/>
    </row>
    <row r="51" spans="2:13" ht="13.5" customHeight="1" x14ac:dyDescent="0.3">
      <c r="B51" s="68"/>
      <c r="C51" s="68"/>
      <c r="D51" s="68"/>
      <c r="E51" s="68"/>
      <c r="F51" s="68"/>
      <c r="G51" s="68"/>
      <c r="H51" s="68"/>
      <c r="I51" s="68"/>
      <c r="J51" s="68"/>
      <c r="K51" s="68"/>
      <c r="L51" s="68"/>
      <c r="M51" s="68"/>
    </row>
    <row r="52" spans="2:13" ht="13.5" customHeight="1" x14ac:dyDescent="0.3">
      <c r="B52" s="68"/>
      <c r="C52" s="68"/>
      <c r="D52" s="68"/>
      <c r="E52" s="68"/>
      <c r="F52" s="68"/>
      <c r="G52" s="68"/>
      <c r="H52" s="68"/>
      <c r="I52" s="68"/>
      <c r="J52" s="68"/>
      <c r="K52" s="68"/>
      <c r="L52" s="68"/>
      <c r="M52" s="68"/>
    </row>
    <row r="53" spans="2:13" ht="13.5" customHeight="1" x14ac:dyDescent="0.3">
      <c r="B53" s="68"/>
      <c r="C53" s="68"/>
      <c r="D53" s="68"/>
      <c r="E53" s="68"/>
      <c r="F53" s="68"/>
      <c r="G53" s="68"/>
      <c r="H53" s="68"/>
      <c r="I53" s="68"/>
      <c r="J53" s="68"/>
      <c r="K53" s="68"/>
      <c r="L53" s="68"/>
      <c r="M53" s="68"/>
    </row>
    <row r="54" spans="2:13" ht="13.5" customHeight="1" x14ac:dyDescent="0.3">
      <c r="B54" s="68"/>
      <c r="C54" s="68"/>
      <c r="D54" s="68"/>
      <c r="E54" s="68"/>
      <c r="F54" s="68"/>
      <c r="G54" s="68"/>
      <c r="H54" s="68"/>
      <c r="I54" s="68"/>
      <c r="J54" s="68"/>
      <c r="K54" s="68"/>
      <c r="L54" s="68"/>
      <c r="M54" s="68"/>
    </row>
    <row r="55" spans="2:13" ht="13.5" customHeight="1" x14ac:dyDescent="0.3">
      <c r="B55" s="68"/>
      <c r="C55" s="68"/>
      <c r="D55" s="68"/>
      <c r="E55" s="68"/>
      <c r="F55" s="68"/>
      <c r="G55" s="68"/>
      <c r="H55" s="68"/>
      <c r="I55" s="68"/>
      <c r="J55" s="68"/>
      <c r="K55" s="68"/>
      <c r="L55" s="68"/>
      <c r="M55" s="68"/>
    </row>
    <row r="56" spans="2:13" ht="13.5" customHeight="1" x14ac:dyDescent="0.3">
      <c r="B56" s="68"/>
      <c r="C56" s="68"/>
      <c r="D56" s="68"/>
      <c r="E56" s="68"/>
      <c r="F56" s="68"/>
      <c r="G56" s="68"/>
      <c r="H56" s="68"/>
      <c r="I56" s="68"/>
      <c r="J56" s="68"/>
      <c r="K56" s="68"/>
      <c r="L56" s="68"/>
      <c r="M56" s="68"/>
    </row>
    <row r="57" spans="2:13" ht="13.5" customHeight="1" x14ac:dyDescent="0.3">
      <c r="B57" s="68"/>
      <c r="C57" s="68"/>
      <c r="D57" s="68"/>
      <c r="E57" s="68"/>
      <c r="F57" s="68"/>
      <c r="G57" s="68"/>
      <c r="H57" s="68"/>
      <c r="I57" s="68"/>
      <c r="J57" s="68"/>
      <c r="K57" s="68"/>
      <c r="L57" s="68"/>
      <c r="M57" s="68"/>
    </row>
    <row r="58" spans="2:13" ht="13.5" customHeight="1" x14ac:dyDescent="0.3">
      <c r="B58" s="68"/>
      <c r="C58" s="68"/>
      <c r="D58" s="68"/>
      <c r="E58" s="68"/>
      <c r="F58" s="68"/>
      <c r="G58" s="68"/>
      <c r="H58" s="68"/>
      <c r="I58" s="68"/>
      <c r="J58" s="68"/>
      <c r="K58" s="68"/>
      <c r="L58" s="68"/>
      <c r="M58" s="68"/>
    </row>
    <row r="59" spans="2:13" ht="13.5" customHeight="1" x14ac:dyDescent="0.3">
      <c r="B59" s="68"/>
      <c r="C59" s="68"/>
      <c r="D59" s="68"/>
      <c r="E59" s="68"/>
      <c r="F59" s="68"/>
      <c r="G59" s="68"/>
      <c r="H59" s="68"/>
      <c r="I59" s="68"/>
      <c r="J59" s="68"/>
      <c r="K59" s="68"/>
      <c r="L59" s="68"/>
      <c r="M59" s="68"/>
    </row>
    <row r="60" spans="2:13" ht="13.5" customHeight="1" x14ac:dyDescent="0.3">
      <c r="B60" s="68"/>
      <c r="C60" s="68"/>
      <c r="D60" s="68"/>
      <c r="E60" s="68"/>
      <c r="F60" s="68"/>
      <c r="G60" s="68"/>
      <c r="H60" s="68"/>
      <c r="I60" s="68"/>
      <c r="J60" s="68"/>
      <c r="K60" s="68"/>
      <c r="L60" s="68"/>
      <c r="M60" s="68"/>
    </row>
    <row r="61" spans="2:13" ht="13.5" customHeight="1" x14ac:dyDescent="0.3">
      <c r="B61" s="68"/>
      <c r="C61" s="68"/>
      <c r="D61" s="68"/>
      <c r="E61" s="68"/>
      <c r="F61" s="68"/>
      <c r="G61" s="68"/>
      <c r="H61" s="68"/>
      <c r="I61" s="68"/>
      <c r="J61" s="68"/>
      <c r="K61" s="68"/>
      <c r="L61" s="68"/>
      <c r="M61" s="68"/>
    </row>
    <row r="62" spans="2:13" ht="13.5" customHeight="1" x14ac:dyDescent="0.3">
      <c r="B62" s="68"/>
      <c r="C62" s="68"/>
      <c r="D62" s="68"/>
      <c r="E62" s="68"/>
      <c r="F62" s="68"/>
      <c r="G62" s="68"/>
      <c r="H62" s="68"/>
      <c r="I62" s="68"/>
      <c r="J62" s="68"/>
      <c r="K62" s="68"/>
      <c r="L62" s="68"/>
      <c r="M62" s="68"/>
    </row>
    <row r="63" spans="2:13" ht="13.5" customHeight="1" x14ac:dyDescent="0.3">
      <c r="B63" s="68"/>
      <c r="C63" s="68"/>
      <c r="D63" s="68"/>
      <c r="E63" s="68"/>
      <c r="F63" s="68"/>
      <c r="G63" s="68"/>
      <c r="H63" s="68"/>
      <c r="I63" s="68"/>
      <c r="J63" s="68"/>
      <c r="K63" s="68"/>
      <c r="L63" s="68"/>
      <c r="M63" s="68"/>
    </row>
    <row r="64" spans="2:13" ht="13.5" customHeight="1" x14ac:dyDescent="0.3">
      <c r="B64" s="68"/>
      <c r="C64" s="68"/>
      <c r="D64" s="68"/>
      <c r="E64" s="68"/>
      <c r="F64" s="68"/>
      <c r="G64" s="68"/>
      <c r="H64" s="68"/>
      <c r="I64" s="68"/>
      <c r="J64" s="68"/>
      <c r="K64" s="68"/>
      <c r="L64" s="68"/>
      <c r="M64" s="68"/>
    </row>
    <row r="65" spans="2:13" ht="13.5" customHeight="1" x14ac:dyDescent="0.3">
      <c r="B65" s="68"/>
      <c r="C65" s="68"/>
      <c r="D65" s="68"/>
      <c r="E65" s="68"/>
      <c r="F65" s="68"/>
      <c r="G65" s="68"/>
      <c r="H65" s="68"/>
      <c r="I65" s="68"/>
      <c r="J65" s="68"/>
      <c r="K65" s="68"/>
      <c r="L65" s="68"/>
      <c r="M65" s="68"/>
    </row>
    <row r="66" spans="2:13" ht="13.5" customHeight="1" x14ac:dyDescent="0.3">
      <c r="B66" s="68"/>
      <c r="C66" s="68"/>
      <c r="D66" s="68"/>
      <c r="E66" s="68"/>
      <c r="F66" s="68"/>
      <c r="G66" s="68"/>
      <c r="H66" s="68"/>
      <c r="I66" s="68"/>
      <c r="J66" s="68"/>
      <c r="K66" s="68"/>
      <c r="L66" s="68"/>
      <c r="M66" s="68"/>
    </row>
    <row r="67" spans="2:13" ht="13.5" customHeight="1" x14ac:dyDescent="0.3">
      <c r="B67" s="68"/>
      <c r="C67" s="68"/>
      <c r="D67" s="68"/>
      <c r="E67" s="68"/>
      <c r="F67" s="68"/>
      <c r="G67" s="68"/>
      <c r="H67" s="68"/>
      <c r="I67" s="68"/>
      <c r="J67" s="68"/>
      <c r="K67" s="68"/>
      <c r="L67" s="68"/>
      <c r="M67" s="68"/>
    </row>
    <row r="68" spans="2:13" ht="13.5" customHeight="1" x14ac:dyDescent="0.3">
      <c r="B68" s="68"/>
      <c r="C68" s="68"/>
      <c r="D68" s="68"/>
      <c r="E68" s="68"/>
      <c r="F68" s="68"/>
      <c r="G68" s="68"/>
      <c r="H68" s="68"/>
      <c r="I68" s="68"/>
      <c r="J68" s="68"/>
      <c r="K68" s="68"/>
      <c r="L68" s="68"/>
      <c r="M68" s="68"/>
    </row>
    <row r="69" spans="2:13" ht="13.5" customHeight="1" x14ac:dyDescent="0.3">
      <c r="B69" s="68"/>
      <c r="C69" s="68"/>
      <c r="D69" s="68"/>
      <c r="E69" s="68"/>
      <c r="F69" s="68"/>
      <c r="G69" s="68"/>
      <c r="H69" s="68"/>
      <c r="I69" s="68"/>
      <c r="J69" s="68"/>
      <c r="K69" s="68"/>
      <c r="L69" s="68"/>
      <c r="M69" s="68"/>
    </row>
    <row r="70" spans="2:13" ht="13.5" customHeight="1" x14ac:dyDescent="0.3">
      <c r="B70" s="68"/>
      <c r="C70" s="68"/>
      <c r="D70" s="68"/>
      <c r="E70" s="68"/>
      <c r="F70" s="68"/>
      <c r="G70" s="68"/>
      <c r="H70" s="68"/>
      <c r="I70" s="68"/>
      <c r="J70" s="68"/>
      <c r="K70" s="68"/>
      <c r="L70" s="68"/>
      <c r="M70" s="68"/>
    </row>
    <row r="71" spans="2:13" ht="13.5" customHeight="1" x14ac:dyDescent="0.3">
      <c r="B71" s="68"/>
      <c r="C71" s="68"/>
      <c r="D71" s="68"/>
      <c r="E71" s="68"/>
      <c r="F71" s="68"/>
      <c r="G71" s="68"/>
      <c r="H71" s="68"/>
      <c r="I71" s="68"/>
      <c r="J71" s="68"/>
      <c r="K71" s="68"/>
      <c r="L71" s="68"/>
      <c r="M71" s="68"/>
    </row>
    <row r="72" spans="2:13" ht="13.5" customHeight="1" x14ac:dyDescent="0.3">
      <c r="B72" s="68"/>
      <c r="C72" s="68"/>
      <c r="D72" s="68"/>
      <c r="E72" s="68"/>
      <c r="F72" s="68"/>
      <c r="G72" s="68"/>
      <c r="H72" s="68"/>
      <c r="I72" s="68"/>
      <c r="J72" s="68"/>
      <c r="K72" s="68"/>
      <c r="L72" s="68"/>
      <c r="M72" s="68"/>
    </row>
    <row r="73" spans="2:13" ht="13.5" customHeight="1" x14ac:dyDescent="0.3">
      <c r="B73" s="68"/>
      <c r="C73" s="68"/>
      <c r="D73" s="68"/>
      <c r="E73" s="68"/>
      <c r="F73" s="68"/>
      <c r="G73" s="68"/>
      <c r="H73" s="68"/>
      <c r="I73" s="68"/>
      <c r="J73" s="68"/>
      <c r="K73" s="68"/>
      <c r="L73" s="68"/>
      <c r="M73" s="68"/>
    </row>
    <row r="74" spans="2:13" ht="13.5" customHeight="1" x14ac:dyDescent="0.3">
      <c r="B74" s="68"/>
      <c r="C74" s="68"/>
      <c r="D74" s="68"/>
      <c r="E74" s="68"/>
      <c r="F74" s="68"/>
      <c r="G74" s="68"/>
      <c r="H74" s="68"/>
      <c r="I74" s="68"/>
      <c r="J74" s="68"/>
      <c r="K74" s="68"/>
      <c r="L74" s="68"/>
      <c r="M74" s="68"/>
    </row>
    <row r="75" spans="2:13" ht="13.5" customHeight="1" x14ac:dyDescent="0.3">
      <c r="B75" s="68"/>
      <c r="C75" s="68"/>
      <c r="D75" s="68"/>
      <c r="E75" s="68"/>
      <c r="F75" s="68"/>
      <c r="G75" s="68"/>
      <c r="H75" s="68"/>
      <c r="I75" s="68"/>
      <c r="J75" s="68"/>
      <c r="K75" s="68"/>
      <c r="L75" s="68"/>
      <c r="M75" s="68"/>
    </row>
    <row r="76" spans="2:13" ht="13.5" customHeight="1" x14ac:dyDescent="0.3">
      <c r="B76" s="68"/>
      <c r="C76" s="68"/>
      <c r="D76" s="68"/>
      <c r="E76" s="68"/>
      <c r="F76" s="68"/>
      <c r="G76" s="68"/>
      <c r="H76" s="68"/>
      <c r="I76" s="68"/>
      <c r="J76" s="68"/>
      <c r="K76" s="68"/>
      <c r="L76" s="68"/>
      <c r="M76" s="68"/>
    </row>
    <row r="77" spans="2:13" ht="13.5" customHeight="1" x14ac:dyDescent="0.3">
      <c r="B77" s="68"/>
      <c r="C77" s="68"/>
      <c r="D77" s="68"/>
      <c r="E77" s="68"/>
      <c r="F77" s="68"/>
      <c r="G77" s="68"/>
      <c r="H77" s="68"/>
      <c r="I77" s="68"/>
      <c r="J77" s="68"/>
      <c r="K77" s="68"/>
      <c r="L77" s="68"/>
      <c r="M77" s="68"/>
    </row>
    <row r="78" spans="2:13" ht="13.5" customHeight="1" x14ac:dyDescent="0.3">
      <c r="B78" s="68"/>
      <c r="C78" s="68"/>
      <c r="D78" s="68"/>
      <c r="E78" s="68"/>
      <c r="F78" s="68"/>
      <c r="G78" s="68"/>
      <c r="H78" s="68"/>
      <c r="I78" s="68"/>
      <c r="J78" s="68"/>
      <c r="K78" s="68"/>
      <c r="L78" s="68"/>
      <c r="M78" s="68"/>
    </row>
    <row r="79" spans="2:13" ht="13.5" customHeight="1" x14ac:dyDescent="0.3">
      <c r="B79" s="68"/>
      <c r="C79" s="68"/>
      <c r="D79" s="68"/>
      <c r="E79" s="68"/>
      <c r="F79" s="68"/>
      <c r="G79" s="68"/>
      <c r="H79" s="68"/>
      <c r="I79" s="68"/>
      <c r="J79" s="68"/>
      <c r="K79" s="68"/>
      <c r="L79" s="68"/>
      <c r="M79" s="68"/>
    </row>
    <row r="80" spans="2:13" ht="13.5" customHeight="1" x14ac:dyDescent="0.3">
      <c r="B80" s="68"/>
      <c r="C80" s="68"/>
      <c r="D80" s="68"/>
      <c r="E80" s="68"/>
      <c r="F80" s="68"/>
      <c r="G80" s="68"/>
      <c r="H80" s="68"/>
      <c r="I80" s="68"/>
      <c r="J80" s="68"/>
      <c r="K80" s="68"/>
      <c r="L80" s="68"/>
      <c r="M80" s="68"/>
    </row>
    <row r="81" spans="2:13" ht="13.5" customHeight="1" x14ac:dyDescent="0.3">
      <c r="B81" s="68"/>
      <c r="C81" s="68"/>
      <c r="D81" s="68"/>
      <c r="E81" s="68"/>
      <c r="F81" s="68"/>
      <c r="G81" s="68"/>
      <c r="H81" s="68"/>
      <c r="I81" s="68"/>
      <c r="J81" s="68"/>
      <c r="K81" s="68"/>
      <c r="L81" s="68"/>
      <c r="M81" s="68"/>
    </row>
    <row r="82" spans="2:13" ht="13.5" customHeight="1" x14ac:dyDescent="0.3">
      <c r="B82" s="68"/>
      <c r="C82" s="68"/>
      <c r="D82" s="68"/>
      <c r="E82" s="68"/>
      <c r="F82" s="68"/>
      <c r="G82" s="68"/>
      <c r="H82" s="68"/>
      <c r="I82" s="68"/>
      <c r="J82" s="68"/>
      <c r="K82" s="68"/>
      <c r="L82" s="68"/>
      <c r="M82" s="68"/>
    </row>
    <row r="83" spans="2:13" ht="13.5" customHeight="1" x14ac:dyDescent="0.3">
      <c r="B83" s="68"/>
      <c r="C83" s="68"/>
      <c r="D83" s="68"/>
      <c r="E83" s="68"/>
      <c r="F83" s="68"/>
      <c r="G83" s="68"/>
      <c r="H83" s="68"/>
      <c r="I83" s="68"/>
      <c r="J83" s="68"/>
      <c r="K83" s="68"/>
      <c r="L83" s="68"/>
      <c r="M83" s="68"/>
    </row>
    <row r="84" spans="2:13" ht="13.5" customHeight="1" x14ac:dyDescent="0.3">
      <c r="B84" s="68"/>
      <c r="C84" s="68"/>
      <c r="D84" s="68"/>
      <c r="E84" s="68"/>
      <c r="F84" s="68"/>
      <c r="G84" s="68"/>
      <c r="H84" s="68"/>
      <c r="I84" s="68"/>
      <c r="J84" s="68"/>
      <c r="K84" s="68"/>
      <c r="L84" s="68"/>
      <c r="M84" s="68"/>
    </row>
    <row r="85" spans="2:13" ht="13.5" customHeight="1" x14ac:dyDescent="0.3">
      <c r="B85" s="68"/>
      <c r="C85" s="68"/>
      <c r="D85" s="68"/>
      <c r="E85" s="68"/>
      <c r="F85" s="68"/>
      <c r="G85" s="68"/>
      <c r="H85" s="68"/>
      <c r="I85" s="68"/>
      <c r="J85" s="68"/>
      <c r="K85" s="68"/>
      <c r="L85" s="68"/>
      <c r="M85" s="68"/>
    </row>
    <row r="86" spans="2:13" ht="13.5" customHeight="1" x14ac:dyDescent="0.3">
      <c r="B86" s="68"/>
      <c r="C86" s="68"/>
      <c r="D86" s="68"/>
      <c r="E86" s="68"/>
      <c r="F86" s="68"/>
      <c r="G86" s="68"/>
      <c r="H86" s="68"/>
      <c r="I86" s="68"/>
      <c r="J86" s="68"/>
      <c r="K86" s="68"/>
      <c r="L86" s="68"/>
      <c r="M86" s="68"/>
    </row>
    <row r="87" spans="2:13" ht="13.5" customHeight="1" x14ac:dyDescent="0.3">
      <c r="B87" s="68"/>
      <c r="C87" s="68"/>
      <c r="D87" s="68"/>
      <c r="E87" s="68"/>
      <c r="F87" s="68"/>
      <c r="G87" s="68"/>
      <c r="H87" s="68"/>
      <c r="I87" s="68"/>
      <c r="J87" s="68"/>
      <c r="K87" s="68"/>
      <c r="L87" s="68"/>
      <c r="M87" s="68"/>
    </row>
    <row r="88" spans="2:13" ht="13.5" customHeight="1" x14ac:dyDescent="0.3">
      <c r="B88" s="68"/>
      <c r="C88" s="68"/>
      <c r="D88" s="68"/>
      <c r="E88" s="68"/>
      <c r="F88" s="68"/>
      <c r="G88" s="68"/>
      <c r="H88" s="68"/>
      <c r="I88" s="68"/>
      <c r="J88" s="68"/>
      <c r="K88" s="68"/>
      <c r="L88" s="68"/>
      <c r="M88" s="68"/>
    </row>
  </sheetData>
  <sheetProtection algorithmName="SHA-512" hashValue="C6h1EpCQ9KwxfQ2KC+jnFyGZC7juTf4JgvYzdDtqm3X7Ocaq9cLW5isXNi8hVZw61P/kOoKNcKHOUKOSvW8s/g==" saltValue="RlZDHOYGX2jGGnNvNZWpOQ==" spinCount="100000" sheet="1" objects="1" scenarios="1"/>
  <hyperlinks>
    <hyperlink ref="C1" location="Instruktioner!C1" display="Instruktioner"/>
    <hyperlink ref="D1" location="Kalkylator!D1" display="Kalkylator"/>
    <hyperlink ref="E1" location="Diagram!E1" display="Diagram"/>
    <hyperlink ref="F1" location="'Socialstyrelsens referensvärden'!F1" display="Socialstyrelsens referensvärden"/>
  </hyperlink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AB71"/>
  <sheetViews>
    <sheetView zoomScaleNormal="100" workbookViewId="0">
      <pane ySplit="1" topLeftCell="A2" activePane="bottomLeft" state="frozen"/>
      <selection pane="bottomLeft" activeCell="A2" sqref="A2"/>
    </sheetView>
  </sheetViews>
  <sheetFormatPr defaultRowHeight="13.5" x14ac:dyDescent="0.3"/>
  <cols>
    <col min="1" max="1" width="4.83203125" style="38" customWidth="1"/>
    <col min="2" max="2" width="31.83203125" style="23" customWidth="1"/>
    <col min="3" max="6" width="11.6640625" style="23" customWidth="1"/>
    <col min="7" max="7" width="0.5" style="23" customWidth="1"/>
    <col min="8" max="11" width="11.6640625" style="23" customWidth="1"/>
    <col min="12" max="12" width="0.5" style="23" customWidth="1"/>
    <col min="13" max="13" width="4.83203125" style="38" customWidth="1"/>
    <col min="14" max="14" width="31.83203125" style="23" customWidth="1"/>
    <col min="15" max="18" width="11.6640625" style="23" customWidth="1"/>
    <col min="19" max="19" width="0.5" style="23" customWidth="1"/>
    <col min="20" max="23" width="11.6640625" style="23" customWidth="1"/>
    <col min="24" max="24" width="4.6640625" style="38" customWidth="1"/>
    <col min="25" max="26" width="19" style="23" customWidth="1"/>
    <col min="27" max="27" width="11.6640625" style="23" customWidth="1"/>
    <col min="28" max="30" width="12.6640625" style="23" customWidth="1"/>
    <col min="31" max="16384" width="9.33203125" style="23"/>
  </cols>
  <sheetData>
    <row r="1" spans="1:28" x14ac:dyDescent="0.3">
      <c r="A1" s="38" t="str">
        <f>Instruktioner!A1</f>
        <v>Version 1.1</v>
      </c>
      <c r="B1" s="15"/>
      <c r="C1" s="8" t="s">
        <v>15</v>
      </c>
      <c r="D1" s="8" t="s">
        <v>18</v>
      </c>
      <c r="E1" s="8" t="s">
        <v>14</v>
      </c>
      <c r="F1" s="107" t="s">
        <v>113</v>
      </c>
      <c r="G1" s="107"/>
      <c r="H1" s="69"/>
      <c r="I1" s="69"/>
      <c r="J1" s="69"/>
      <c r="N1" s="15"/>
    </row>
    <row r="2" spans="1:28" ht="18.600000000000001" customHeight="1" x14ac:dyDescent="0.3">
      <c r="B2" s="15"/>
      <c r="C2" s="8"/>
      <c r="D2" s="8"/>
      <c r="E2" s="8"/>
      <c r="F2" s="22"/>
      <c r="G2" s="22"/>
      <c r="N2" s="15"/>
    </row>
    <row r="3" spans="1:28" ht="18.75" x14ac:dyDescent="0.3">
      <c r="A3" s="49">
        <v>1</v>
      </c>
      <c r="B3" s="47" t="s">
        <v>119</v>
      </c>
      <c r="C3" s="46"/>
      <c r="D3" s="46"/>
      <c r="E3" s="46"/>
      <c r="F3" s="46"/>
      <c r="G3" s="46"/>
      <c r="N3" s="46"/>
      <c r="O3" s="46"/>
      <c r="P3" s="46"/>
      <c r="Q3" s="46"/>
      <c r="R3" s="46"/>
      <c r="S3" s="46"/>
    </row>
    <row r="4" spans="1:28" ht="18.600000000000001" customHeight="1" thickBot="1" x14ac:dyDescent="0.35">
      <c r="B4" s="44"/>
      <c r="C4" s="44"/>
      <c r="D4" s="44"/>
      <c r="E4" s="44"/>
      <c r="F4" s="44"/>
      <c r="G4" s="46"/>
      <c r="N4" s="44"/>
      <c r="O4" s="44"/>
      <c r="P4" s="44"/>
      <c r="Q4" s="44"/>
      <c r="R4" s="44"/>
      <c r="S4" s="46"/>
    </row>
    <row r="5" spans="1:28" ht="16.5" thickBot="1" x14ac:dyDescent="0.35">
      <c r="B5" s="154" t="s">
        <v>109</v>
      </c>
      <c r="C5" s="155"/>
      <c r="D5" s="155"/>
      <c r="E5" s="155"/>
      <c r="F5" s="156"/>
      <c r="G5" s="131"/>
      <c r="N5" s="154" t="s">
        <v>125</v>
      </c>
      <c r="O5" s="155"/>
      <c r="P5" s="155"/>
      <c r="Q5" s="155"/>
      <c r="R5" s="156"/>
      <c r="S5" s="131"/>
    </row>
    <row r="6" spans="1:28" ht="27.95" customHeight="1" thickBot="1" x14ac:dyDescent="0.35">
      <c r="B6" s="19" t="s">
        <v>0</v>
      </c>
      <c r="C6" s="13" t="s">
        <v>111</v>
      </c>
      <c r="D6" s="13" t="s">
        <v>1</v>
      </c>
      <c r="E6" s="13" t="s">
        <v>13</v>
      </c>
      <c r="F6" s="130" t="s">
        <v>110</v>
      </c>
      <c r="G6" s="1"/>
      <c r="N6" s="19" t="str">
        <f>B6</f>
        <v>Nyckeltal region</v>
      </c>
      <c r="O6" s="13" t="str">
        <f>C6</f>
        <v>Slutenvård exkl. IVA</v>
      </c>
      <c r="P6" s="13" t="s">
        <v>1</v>
      </c>
      <c r="Q6" s="20" t="s">
        <v>13</v>
      </c>
      <c r="R6" s="21" t="str">
        <f>F6</f>
        <v>Akut-mottagning</v>
      </c>
      <c r="S6" s="133"/>
    </row>
    <row r="7" spans="1:28" ht="16.5" customHeight="1" x14ac:dyDescent="0.3">
      <c r="A7" s="38" t="s">
        <v>19</v>
      </c>
      <c r="B7" s="10" t="s">
        <v>9</v>
      </c>
      <c r="C7" s="70"/>
      <c r="D7" s="29"/>
      <c r="E7" s="73"/>
      <c r="F7" s="30"/>
      <c r="G7" s="135"/>
      <c r="M7" s="56" t="s">
        <v>63</v>
      </c>
      <c r="N7" s="10" t="s">
        <v>9</v>
      </c>
      <c r="O7" s="84"/>
      <c r="P7" s="59"/>
      <c r="Q7" s="87"/>
      <c r="R7" s="30"/>
      <c r="S7" s="135"/>
    </row>
    <row r="8" spans="1:28" ht="16.5" customHeight="1" x14ac:dyDescent="0.3">
      <c r="A8" s="38" t="s">
        <v>20</v>
      </c>
      <c r="B8" s="11" t="s">
        <v>2</v>
      </c>
      <c r="C8" s="71"/>
      <c r="D8" s="60"/>
      <c r="E8" s="74"/>
      <c r="F8" s="61"/>
      <c r="G8" s="136"/>
      <c r="M8" s="56" t="s">
        <v>64</v>
      </c>
      <c r="N8" s="11" t="s">
        <v>2</v>
      </c>
      <c r="O8" s="85"/>
      <c r="P8" s="64"/>
      <c r="Q8" s="88"/>
      <c r="R8" s="65"/>
      <c r="S8" s="136"/>
      <c r="Y8" s="4"/>
      <c r="Z8" s="4"/>
      <c r="AA8" s="4"/>
      <c r="AB8" s="4"/>
    </row>
    <row r="9" spans="1:28" ht="16.5" customHeight="1" thickBot="1" x14ac:dyDescent="0.35">
      <c r="A9" s="38" t="s">
        <v>21</v>
      </c>
      <c r="B9" s="12" t="s">
        <v>108</v>
      </c>
      <c r="C9" s="72"/>
      <c r="D9" s="62"/>
      <c r="E9" s="75"/>
      <c r="F9" s="63"/>
      <c r="G9" s="136"/>
      <c r="M9" s="56" t="s">
        <v>65</v>
      </c>
      <c r="N9" s="12" t="s">
        <v>108</v>
      </c>
      <c r="O9" s="86"/>
      <c r="P9" s="66"/>
      <c r="Q9" s="89"/>
      <c r="R9" s="67"/>
      <c r="S9" s="136"/>
    </row>
    <row r="10" spans="1:28" ht="27.95" customHeight="1" thickBot="1" x14ac:dyDescent="0.35">
      <c r="B10" s="24"/>
      <c r="C10" s="13" t="str">
        <f>C6</f>
        <v>Slutenvård exkl. IVA</v>
      </c>
      <c r="D10" s="13" t="str">
        <f t="shared" ref="D10:F10" si="0">D6</f>
        <v>IVA</v>
      </c>
      <c r="E10" s="13" t="str">
        <f t="shared" si="0"/>
        <v>Primärvård</v>
      </c>
      <c r="F10" s="130" t="str">
        <f t="shared" si="0"/>
        <v>Akut-mottagning</v>
      </c>
      <c r="G10" s="1"/>
      <c r="N10" s="24"/>
      <c r="O10" s="13" t="str">
        <f>O6</f>
        <v>Slutenvård exkl. IVA</v>
      </c>
      <c r="P10" s="13" t="str">
        <f>P6</f>
        <v>IVA</v>
      </c>
      <c r="Q10" s="13" t="str">
        <f>Q6</f>
        <v>Primärvård</v>
      </c>
      <c r="R10" s="130" t="str">
        <f>R6</f>
        <v>Akut-mottagning</v>
      </c>
      <c r="S10" s="1"/>
    </row>
    <row r="11" spans="1:28" ht="41.45" customHeight="1" thickBot="1" x14ac:dyDescent="0.35">
      <c r="B11" s="18" t="s">
        <v>101</v>
      </c>
      <c r="C11" s="76" t="s">
        <v>17</v>
      </c>
      <c r="D11" s="13" t="s">
        <v>17</v>
      </c>
      <c r="E11" s="80" t="s">
        <v>17</v>
      </c>
      <c r="F11" s="130" t="s">
        <v>17</v>
      </c>
      <c r="G11" s="1"/>
      <c r="N11" s="18" t="str">
        <f>B11</f>
        <v>Nyckeltal personlig skyddsutrustning</v>
      </c>
      <c r="O11" s="76" t="s">
        <v>17</v>
      </c>
      <c r="P11" s="13" t="s">
        <v>17</v>
      </c>
      <c r="Q11" s="80" t="s">
        <v>17</v>
      </c>
      <c r="R11" s="130" t="s">
        <v>17</v>
      </c>
      <c r="S11" s="1"/>
    </row>
    <row r="12" spans="1:28" ht="14.25" x14ac:dyDescent="0.3">
      <c r="A12" s="38" t="s">
        <v>48</v>
      </c>
      <c r="B12" s="14" t="s">
        <v>3</v>
      </c>
      <c r="C12" s="77"/>
      <c r="D12" s="31"/>
      <c r="E12" s="81"/>
      <c r="F12" s="32"/>
      <c r="G12" s="52"/>
      <c r="M12" s="38" t="s">
        <v>66</v>
      </c>
      <c r="N12" s="144" t="str">
        <f>B12</f>
        <v>Andningsskydd FFP2</v>
      </c>
      <c r="O12" s="77"/>
      <c r="P12" s="31"/>
      <c r="Q12" s="81"/>
      <c r="R12" s="32"/>
      <c r="S12" s="52"/>
    </row>
    <row r="13" spans="1:28" ht="14.25" x14ac:dyDescent="0.3">
      <c r="A13" s="38" t="s">
        <v>58</v>
      </c>
      <c r="B13" s="9" t="s">
        <v>4</v>
      </c>
      <c r="C13" s="78"/>
      <c r="D13" s="33"/>
      <c r="E13" s="82"/>
      <c r="F13" s="34"/>
      <c r="G13" s="52"/>
      <c r="M13" s="38" t="s">
        <v>67</v>
      </c>
      <c r="N13" s="145" t="str">
        <f t="shared" ref="N13:N26" si="1">B13</f>
        <v>Andningsskydd FFP3</v>
      </c>
      <c r="O13" s="78"/>
      <c r="P13" s="33"/>
      <c r="Q13" s="82"/>
      <c r="R13" s="34"/>
      <c r="S13" s="52"/>
    </row>
    <row r="14" spans="1:28" ht="14.25" x14ac:dyDescent="0.3">
      <c r="A14" s="38" t="s">
        <v>49</v>
      </c>
      <c r="B14" s="9" t="s">
        <v>5</v>
      </c>
      <c r="C14" s="78"/>
      <c r="D14" s="33"/>
      <c r="E14" s="82"/>
      <c r="F14" s="34"/>
      <c r="G14" s="52"/>
      <c r="M14" s="38" t="s">
        <v>68</v>
      </c>
      <c r="N14" s="145" t="str">
        <f t="shared" si="1"/>
        <v>Munskydd typ IIR</v>
      </c>
      <c r="O14" s="78"/>
      <c r="P14" s="33"/>
      <c r="Q14" s="82"/>
      <c r="R14" s="34"/>
      <c r="S14" s="52"/>
    </row>
    <row r="15" spans="1:28" ht="14.25" x14ac:dyDescent="0.3">
      <c r="A15" s="38" t="s">
        <v>50</v>
      </c>
      <c r="B15" s="9" t="s">
        <v>6</v>
      </c>
      <c r="C15" s="78"/>
      <c r="D15" s="33"/>
      <c r="E15" s="82"/>
      <c r="F15" s="34"/>
      <c r="G15" s="52"/>
      <c r="M15" s="38" t="s">
        <v>69</v>
      </c>
      <c r="N15" s="145" t="str">
        <f t="shared" si="1"/>
        <v>Visir engångs</v>
      </c>
      <c r="O15" s="78"/>
      <c r="P15" s="33"/>
      <c r="Q15" s="82"/>
      <c r="R15" s="34"/>
      <c r="S15" s="52"/>
    </row>
    <row r="16" spans="1:28" ht="14.25" x14ac:dyDescent="0.3">
      <c r="A16" s="38" t="s">
        <v>51</v>
      </c>
      <c r="B16" s="9" t="s">
        <v>7</v>
      </c>
      <c r="C16" s="78"/>
      <c r="D16" s="33"/>
      <c r="E16" s="82"/>
      <c r="F16" s="34"/>
      <c r="G16" s="52"/>
      <c r="M16" s="38" t="s">
        <v>70</v>
      </c>
      <c r="N16" s="145" t="str">
        <f t="shared" si="1"/>
        <v>Visir flergångs</v>
      </c>
      <c r="O16" s="78"/>
      <c r="P16" s="33"/>
      <c r="Q16" s="82"/>
      <c r="R16" s="34"/>
      <c r="S16" s="52"/>
    </row>
    <row r="17" spans="1:26" ht="14.25" x14ac:dyDescent="0.3">
      <c r="A17" s="38" t="s">
        <v>52</v>
      </c>
      <c r="B17" s="9" t="s">
        <v>8</v>
      </c>
      <c r="C17" s="78"/>
      <c r="D17" s="33"/>
      <c r="E17" s="82"/>
      <c r="F17" s="34"/>
      <c r="G17" s="52"/>
      <c r="M17" s="38" t="s">
        <v>71</v>
      </c>
      <c r="N17" s="145" t="str">
        <f t="shared" si="1"/>
        <v>Skyddsglasögon</v>
      </c>
      <c r="O17" s="78"/>
      <c r="P17" s="33"/>
      <c r="Q17" s="82"/>
      <c r="R17" s="34"/>
      <c r="S17" s="52"/>
    </row>
    <row r="18" spans="1:26" ht="14.25" customHeight="1" x14ac:dyDescent="0.3">
      <c r="A18" s="38" t="s">
        <v>53</v>
      </c>
      <c r="B18" s="9" t="s">
        <v>127</v>
      </c>
      <c r="C18" s="78"/>
      <c r="D18" s="33"/>
      <c r="E18" s="82"/>
      <c r="F18" s="34"/>
      <c r="G18" s="52"/>
      <c r="M18" s="38" t="s">
        <v>72</v>
      </c>
      <c r="N18" s="9" t="str">
        <f t="shared" si="1"/>
        <v>Skyddshandskar stycken</v>
      </c>
      <c r="O18" s="78"/>
      <c r="P18" s="33"/>
      <c r="Q18" s="82"/>
      <c r="R18" s="34"/>
      <c r="S18" s="52"/>
    </row>
    <row r="19" spans="1:26" ht="14.25" customHeight="1" x14ac:dyDescent="0.3">
      <c r="A19" s="38" t="s">
        <v>54</v>
      </c>
      <c r="B19" s="9" t="s">
        <v>12</v>
      </c>
      <c r="C19" s="78"/>
      <c r="D19" s="33"/>
      <c r="E19" s="82"/>
      <c r="F19" s="34"/>
      <c r="G19" s="52"/>
      <c r="M19" s="38" t="s">
        <v>73</v>
      </c>
      <c r="N19" s="9" t="str">
        <f t="shared" si="1"/>
        <v>Engångsförkläde</v>
      </c>
      <c r="O19" s="78"/>
      <c r="P19" s="33"/>
      <c r="Q19" s="82"/>
      <c r="R19" s="34"/>
      <c r="S19" s="52"/>
    </row>
    <row r="20" spans="1:26" ht="14.25" customHeight="1" x14ac:dyDescent="0.3">
      <c r="A20" s="38" t="s">
        <v>55</v>
      </c>
      <c r="B20" s="9" t="s">
        <v>117</v>
      </c>
      <c r="C20" s="78"/>
      <c r="D20" s="33"/>
      <c r="E20" s="82"/>
      <c r="F20" s="34"/>
      <c r="G20" s="52"/>
      <c r="M20" s="38" t="s">
        <v>74</v>
      </c>
      <c r="N20" s="9" t="str">
        <f t="shared" si="1"/>
        <v>Handdesinfektion liter</v>
      </c>
      <c r="O20" s="78"/>
      <c r="P20" s="33"/>
      <c r="Q20" s="82"/>
      <c r="R20" s="34"/>
      <c r="S20" s="52"/>
    </row>
    <row r="21" spans="1:26" ht="14.25" x14ac:dyDescent="0.3">
      <c r="A21" s="38" t="s">
        <v>56</v>
      </c>
      <c r="B21" s="9" t="s">
        <v>118</v>
      </c>
      <c r="C21" s="78"/>
      <c r="D21" s="33"/>
      <c r="E21" s="82"/>
      <c r="F21" s="34"/>
      <c r="G21" s="52"/>
      <c r="M21" s="38" t="s">
        <v>75</v>
      </c>
      <c r="N21" s="9" t="str">
        <f t="shared" si="1"/>
        <v>Ytdesinfektion liter</v>
      </c>
      <c r="O21" s="78"/>
      <c r="P21" s="33"/>
      <c r="Q21" s="82"/>
      <c r="R21" s="34"/>
      <c r="S21" s="52"/>
      <c r="Y21" s="25"/>
    </row>
    <row r="22" spans="1:26" ht="14.25" customHeight="1" x14ac:dyDescent="0.3">
      <c r="A22" s="38" t="s">
        <v>57</v>
      </c>
      <c r="B22" s="53" t="s">
        <v>122</v>
      </c>
      <c r="C22" s="78"/>
      <c r="D22" s="33"/>
      <c r="E22" s="82"/>
      <c r="F22" s="34"/>
      <c r="G22" s="52"/>
      <c r="M22" s="38" t="s">
        <v>76</v>
      </c>
      <c r="N22" s="57" t="str">
        <f t="shared" si="1"/>
        <v>Annan personlig skyddsutr. 1</v>
      </c>
      <c r="O22" s="78"/>
      <c r="P22" s="33"/>
      <c r="Q22" s="82"/>
      <c r="R22" s="34"/>
      <c r="S22" s="52"/>
    </row>
    <row r="23" spans="1:26" ht="14.25" customHeight="1" x14ac:dyDescent="0.3">
      <c r="A23" s="38" t="s">
        <v>59</v>
      </c>
      <c r="B23" s="53" t="s">
        <v>123</v>
      </c>
      <c r="C23" s="78"/>
      <c r="D23" s="33"/>
      <c r="E23" s="82"/>
      <c r="F23" s="34"/>
      <c r="G23" s="52"/>
      <c r="M23" s="38" t="s">
        <v>90</v>
      </c>
      <c r="N23" s="57" t="str">
        <f t="shared" si="1"/>
        <v>Annan personlig skyddsutr. 2</v>
      </c>
      <c r="O23" s="78"/>
      <c r="P23" s="33"/>
      <c r="Q23" s="82"/>
      <c r="R23" s="34"/>
      <c r="S23" s="52"/>
    </row>
    <row r="24" spans="1:26" ht="14.25" customHeight="1" x14ac:dyDescent="0.3">
      <c r="A24" s="38" t="s">
        <v>60</v>
      </c>
      <c r="B24" s="53" t="s">
        <v>124</v>
      </c>
      <c r="C24" s="78"/>
      <c r="D24" s="33"/>
      <c r="E24" s="82"/>
      <c r="F24" s="34"/>
      <c r="G24" s="52"/>
      <c r="M24" s="38" t="s">
        <v>91</v>
      </c>
      <c r="N24" s="57" t="str">
        <f t="shared" si="1"/>
        <v>Annan personlig skyddsutr. 3</v>
      </c>
      <c r="O24" s="78"/>
      <c r="P24" s="33"/>
      <c r="Q24" s="82"/>
      <c r="R24" s="34"/>
      <c r="S24" s="52"/>
    </row>
    <row r="25" spans="1:26" ht="14.25" customHeight="1" x14ac:dyDescent="0.3">
      <c r="A25" s="38" t="s">
        <v>61</v>
      </c>
      <c r="B25" s="53" t="s">
        <v>128</v>
      </c>
      <c r="C25" s="78"/>
      <c r="D25" s="33"/>
      <c r="E25" s="82"/>
      <c r="F25" s="34"/>
      <c r="G25" s="52"/>
      <c r="M25" s="38" t="s">
        <v>96</v>
      </c>
      <c r="N25" s="57" t="str">
        <f t="shared" si="1"/>
        <v>Annan personlig skyddsutr. 4</v>
      </c>
      <c r="O25" s="78"/>
      <c r="P25" s="33"/>
      <c r="Q25" s="82"/>
      <c r="R25" s="34"/>
      <c r="S25" s="52"/>
    </row>
    <row r="26" spans="1:26" ht="14.25" customHeight="1" thickBot="1" x14ac:dyDescent="0.35">
      <c r="A26" s="38" t="s">
        <v>62</v>
      </c>
      <c r="B26" s="146" t="s">
        <v>129</v>
      </c>
      <c r="C26" s="79"/>
      <c r="D26" s="35"/>
      <c r="E26" s="83"/>
      <c r="F26" s="36"/>
      <c r="G26" s="52"/>
      <c r="M26" s="38" t="s">
        <v>97</v>
      </c>
      <c r="N26" s="147" t="str">
        <f t="shared" si="1"/>
        <v>Annan personlig skyddsutr. 5</v>
      </c>
      <c r="O26" s="79"/>
      <c r="P26" s="35"/>
      <c r="Q26" s="83"/>
      <c r="R26" s="36"/>
      <c r="S26" s="52"/>
      <c r="Y26" s="157"/>
      <c r="Z26" s="157"/>
    </row>
    <row r="27" spans="1:26" ht="18.600000000000001" customHeight="1" x14ac:dyDescent="0.3">
      <c r="B27" s="2"/>
      <c r="C27" s="52"/>
      <c r="D27" s="52"/>
      <c r="E27" s="52"/>
      <c r="F27" s="52"/>
      <c r="G27" s="52"/>
      <c r="N27" s="2"/>
      <c r="O27" s="52"/>
      <c r="P27" s="52"/>
      <c r="Q27" s="52"/>
      <c r="R27" s="52"/>
      <c r="S27" s="52"/>
      <c r="Y27" s="3"/>
      <c r="Z27" s="3"/>
    </row>
    <row r="28" spans="1:26" s="26" customFormat="1" ht="18.75" x14ac:dyDescent="0.3">
      <c r="A28" s="49">
        <v>2</v>
      </c>
      <c r="B28" s="158" t="s">
        <v>120</v>
      </c>
      <c r="C28" s="158"/>
      <c r="D28" s="158"/>
      <c r="E28" s="158"/>
      <c r="F28" s="158"/>
      <c r="G28" s="158"/>
      <c r="H28" s="158"/>
      <c r="I28" s="158"/>
      <c r="J28" s="158"/>
      <c r="K28" s="158"/>
      <c r="L28" s="54"/>
      <c r="M28" s="38"/>
      <c r="N28" s="157"/>
      <c r="O28" s="157"/>
      <c r="P28" s="157"/>
      <c r="Q28" s="157"/>
      <c r="R28" s="157"/>
      <c r="S28" s="157"/>
      <c r="T28" s="157"/>
      <c r="U28" s="157"/>
      <c r="V28" s="157"/>
      <c r="W28" s="157"/>
    </row>
    <row r="29" spans="1:26" s="26" customFormat="1" ht="18.600000000000001" customHeight="1" thickBot="1" x14ac:dyDescent="0.35">
      <c r="A29" s="39"/>
      <c r="B29" s="48"/>
      <c r="C29" s="48"/>
      <c r="D29" s="48"/>
      <c r="E29" s="48"/>
      <c r="F29" s="48"/>
      <c r="G29" s="132"/>
      <c r="H29" s="48"/>
      <c r="I29" s="48"/>
      <c r="J29" s="48"/>
      <c r="K29" s="48"/>
      <c r="L29" s="54"/>
      <c r="M29" s="38"/>
      <c r="N29" s="45"/>
      <c r="O29" s="45"/>
      <c r="P29" s="45"/>
      <c r="Q29" s="45"/>
      <c r="R29" s="45"/>
      <c r="S29" s="131"/>
      <c r="T29" s="45"/>
      <c r="U29" s="45"/>
      <c r="V29" s="45"/>
      <c r="W29" s="45"/>
    </row>
    <row r="30" spans="1:26" ht="16.5" thickBot="1" x14ac:dyDescent="0.35">
      <c r="B30" s="151" t="str">
        <f>B5</f>
        <v>Bekräftad och misstänkt covid-19</v>
      </c>
      <c r="C30" s="152"/>
      <c r="D30" s="152"/>
      <c r="E30" s="152"/>
      <c r="F30" s="152"/>
      <c r="G30" s="152"/>
      <c r="H30" s="152"/>
      <c r="I30" s="152"/>
      <c r="J30" s="152"/>
      <c r="K30" s="153"/>
      <c r="L30" s="3"/>
      <c r="M30" s="41"/>
      <c r="N30" s="151" t="str">
        <f>N5</f>
        <v>Övrig vård exklusive covid-19</v>
      </c>
      <c r="O30" s="152"/>
      <c r="P30" s="152"/>
      <c r="Q30" s="152"/>
      <c r="R30" s="152"/>
      <c r="S30" s="152"/>
      <c r="T30" s="152"/>
      <c r="U30" s="152"/>
      <c r="V30" s="152"/>
      <c r="W30" s="153"/>
    </row>
    <row r="31" spans="1:26" ht="27.95" customHeight="1" thickBot="1" x14ac:dyDescent="0.35">
      <c r="B31" s="24"/>
      <c r="C31" s="13" t="str">
        <f>C10</f>
        <v>Slutenvård exkl. IVA</v>
      </c>
      <c r="D31" s="13" t="str">
        <f>D10</f>
        <v>IVA</v>
      </c>
      <c r="E31" s="13" t="str">
        <f>E10</f>
        <v>Primärvård</v>
      </c>
      <c r="F31" s="13" t="str">
        <f>F10</f>
        <v>Akut-mottagning</v>
      </c>
      <c r="G31" s="13"/>
      <c r="H31" s="13" t="str">
        <f>C10</f>
        <v>Slutenvård exkl. IVA</v>
      </c>
      <c r="I31" s="13" t="str">
        <f>D10</f>
        <v>IVA</v>
      </c>
      <c r="J31" s="13" t="str">
        <f>E10</f>
        <v>Primärvård</v>
      </c>
      <c r="K31" s="137" t="str">
        <f>F10</f>
        <v>Akut-mottagning</v>
      </c>
      <c r="L31" s="1"/>
      <c r="M31" s="42"/>
      <c r="N31" s="24"/>
      <c r="O31" s="13" t="str">
        <f>O10</f>
        <v>Slutenvård exkl. IVA</v>
      </c>
      <c r="P31" s="13" t="str">
        <f>P10</f>
        <v>IVA</v>
      </c>
      <c r="Q31" s="13" t="str">
        <f>Q10</f>
        <v>Primärvård</v>
      </c>
      <c r="R31" s="13" t="str">
        <f>R10</f>
        <v>Akut-mottagning</v>
      </c>
      <c r="S31" s="13"/>
      <c r="T31" s="13" t="str">
        <f>O10</f>
        <v>Slutenvård exkl. IVA</v>
      </c>
      <c r="U31" s="13" t="str">
        <f>P10</f>
        <v>IVA</v>
      </c>
      <c r="V31" s="13" t="str">
        <f>Q10</f>
        <v>Primärvård</v>
      </c>
      <c r="W31" s="137" t="str">
        <f>R10</f>
        <v>Akut-mottagning</v>
      </c>
    </row>
    <row r="32" spans="1:26" ht="41.45" customHeight="1" thickBot="1" x14ac:dyDescent="0.35">
      <c r="B32" s="139" t="s">
        <v>100</v>
      </c>
      <c r="C32" s="138" t="s">
        <v>10</v>
      </c>
      <c r="D32" s="140" t="s">
        <v>10</v>
      </c>
      <c r="E32" s="140" t="s">
        <v>10</v>
      </c>
      <c r="F32" s="141" t="s">
        <v>10</v>
      </c>
      <c r="G32" s="1"/>
      <c r="H32" s="138" t="s">
        <v>11</v>
      </c>
      <c r="I32" s="140" t="s">
        <v>11</v>
      </c>
      <c r="J32" s="140" t="s">
        <v>11</v>
      </c>
      <c r="K32" s="141" t="s">
        <v>11</v>
      </c>
      <c r="L32" s="1"/>
      <c r="M32" s="50"/>
      <c r="N32" s="139" t="str">
        <f>B32</f>
        <v>Beräkning personlig skyddsutrustning</v>
      </c>
      <c r="O32" s="138" t="s">
        <v>10</v>
      </c>
      <c r="P32" s="140" t="s">
        <v>10</v>
      </c>
      <c r="Q32" s="140" t="s">
        <v>10</v>
      </c>
      <c r="R32" s="141" t="s">
        <v>10</v>
      </c>
      <c r="S32" s="1"/>
      <c r="T32" s="138" t="s">
        <v>11</v>
      </c>
      <c r="U32" s="140" t="s">
        <v>11</v>
      </c>
      <c r="V32" s="140" t="s">
        <v>11</v>
      </c>
      <c r="W32" s="141" t="s">
        <v>11</v>
      </c>
    </row>
    <row r="33" spans="1:24" ht="14.25" x14ac:dyDescent="0.3">
      <c r="A33" s="38" t="s">
        <v>22</v>
      </c>
      <c r="B33" s="14" t="str">
        <f>B12</f>
        <v>Andningsskydd FFP2</v>
      </c>
      <c r="C33" s="91">
        <f>IFERROR((($C$7*($C$8*$C$9)*C12)*$C$48),0)</f>
        <v>0</v>
      </c>
      <c r="D33" s="92">
        <f>IFERROR((($D$7*($D$8*$D$9)*D12)*$C$48),0)</f>
        <v>0</v>
      </c>
      <c r="E33" s="92">
        <f>IFERROR((($E$7*($E$8*$E$9)*E12)*$C$48),0)</f>
        <v>0</v>
      </c>
      <c r="F33" s="93">
        <f>IFERROR((($F$7*($F$8*$F$9)*F12)*$C$48),0)</f>
        <v>0</v>
      </c>
      <c r="G33" s="27"/>
      <c r="H33" s="91">
        <f>IFERROR((($C$7*($C$8*$C$9)*C12)*$H$48),0)</f>
        <v>0</v>
      </c>
      <c r="I33" s="92">
        <f>IFERROR((($D$7*($D$8*$D$9)*D12)*$H$48),0)</f>
        <v>0</v>
      </c>
      <c r="J33" s="92">
        <f>IFERROR((($E$7*($E$8*$E$9)*E12)*$H$48),0)</f>
        <v>0</v>
      </c>
      <c r="K33" s="93">
        <f>IFERROR((($F$7*($F$8*$F$9)*F12)*$H$48),0)</f>
        <v>0</v>
      </c>
      <c r="L33" s="27"/>
      <c r="M33" s="43" t="s">
        <v>80</v>
      </c>
      <c r="N33" s="144" t="str">
        <f>B12</f>
        <v>Andningsskydd FFP2</v>
      </c>
      <c r="O33" s="91">
        <f>IFERROR((($O$7*($O$8*$O$9)*O12)*$C$48),0)</f>
        <v>0</v>
      </c>
      <c r="P33" s="92">
        <f>IFERROR((($P$7*($P$8*$P$9)*P12)*$C$48),0)</f>
        <v>0</v>
      </c>
      <c r="Q33" s="92">
        <f>IFERROR((($Q$7*($Q$8*$Q$9)*Q12)*$C$48),0)</f>
        <v>0</v>
      </c>
      <c r="R33" s="93">
        <f>IFERROR((($R$7*($R$8*$R$9)*R12)*$C$48),0)</f>
        <v>0</v>
      </c>
      <c r="S33" s="27"/>
      <c r="T33" s="91">
        <f>IFERROR((($O$7*($O$8*$O$9)*O12)*$H$48),0)</f>
        <v>0</v>
      </c>
      <c r="U33" s="92">
        <f>IFERROR((($P$7*($P$8*$P$9)*P12)*$H$48),0)</f>
        <v>0</v>
      </c>
      <c r="V33" s="92">
        <f>IFERROR((($Q$7*($Q$8*$Q$9)*Q12)*$H$48),0)</f>
        <v>0</v>
      </c>
      <c r="W33" s="93">
        <f>IFERROR((($R$7*($R$8*$R$9)*R12)*$H$48),0)</f>
        <v>0</v>
      </c>
    </row>
    <row r="34" spans="1:24" ht="14.25" x14ac:dyDescent="0.3">
      <c r="A34" s="38" t="s">
        <v>23</v>
      </c>
      <c r="B34" s="9" t="str">
        <f t="shared" ref="B34:B47" si="2">B13</f>
        <v>Andningsskydd FFP3</v>
      </c>
      <c r="C34" s="94">
        <f t="shared" ref="C34:C47" si="3">IFERROR((($C$7*($C$8*$C$9)*C13)*$C$48),0)</f>
        <v>0</v>
      </c>
      <c r="D34" s="95">
        <f t="shared" ref="D34:D47" si="4">IFERROR((($D$7*($D$8*$D$9)*D13)*$C$48),0)</f>
        <v>0</v>
      </c>
      <c r="E34" s="95">
        <f t="shared" ref="E34:E47" si="5">IFERROR((($E$7*($E$8*$E$9)*E13)*$C$48),0)</f>
        <v>0</v>
      </c>
      <c r="F34" s="96">
        <f t="shared" ref="F34:F47" si="6">IFERROR((($F$7*($F$8*$F$9)*F13)*$C$48),0)</f>
        <v>0</v>
      </c>
      <c r="G34" s="27"/>
      <c r="H34" s="94">
        <f t="shared" ref="H34:H47" si="7">IFERROR((($C$7*($C$8*$C$9)*C13)*$H$48),0)</f>
        <v>0</v>
      </c>
      <c r="I34" s="95">
        <f t="shared" ref="I34:I47" si="8">IFERROR((($D$7*($D$8*$D$9)*D13)*$H$48),0)</f>
        <v>0</v>
      </c>
      <c r="J34" s="95">
        <f t="shared" ref="J34:J47" si="9">IFERROR((($E$7*($E$8*$E$9)*E13)*$H$48),0)</f>
        <v>0</v>
      </c>
      <c r="K34" s="96">
        <f t="shared" ref="K34:K47" si="10">IFERROR((($F$7*($F$8*$F$9)*F13)*$H$48),0)</f>
        <v>0</v>
      </c>
      <c r="L34" s="27"/>
      <c r="M34" s="50" t="s">
        <v>81</v>
      </c>
      <c r="N34" s="145" t="str">
        <f t="shared" ref="N34:N47" si="11">B13</f>
        <v>Andningsskydd FFP3</v>
      </c>
      <c r="O34" s="94">
        <f t="shared" ref="O34:O47" si="12">IFERROR((($O$7*($O$8*$O$9)*O13)*$C$48),0)</f>
        <v>0</v>
      </c>
      <c r="P34" s="95">
        <f t="shared" ref="P34:P47" si="13">IFERROR((($P$7*($P$8*$P$9)*P13)*$C$48),0)</f>
        <v>0</v>
      </c>
      <c r="Q34" s="95">
        <f t="shared" ref="Q34:Q47" si="14">IFERROR((($Q$7*($Q$8*$Q$9)*Q13)*$C$48),0)</f>
        <v>0</v>
      </c>
      <c r="R34" s="96">
        <f t="shared" ref="R34:R47" si="15">IFERROR((($R$7*($R$8*$R$9)*R13)*$C$48),0)</f>
        <v>0</v>
      </c>
      <c r="S34" s="27"/>
      <c r="T34" s="94">
        <f t="shared" ref="T34:T47" si="16">IFERROR((($O$7*($O$8*$O$9)*O13)*$H$48),0)</f>
        <v>0</v>
      </c>
      <c r="U34" s="95">
        <f t="shared" ref="U34:U47" si="17">IFERROR((($P$7*($P$8*$P$9)*P13)*$H$48),0)</f>
        <v>0</v>
      </c>
      <c r="V34" s="95">
        <f t="shared" ref="V34:V47" si="18">IFERROR((($Q$7*($Q$8*$Q$9)*Q13)*$H$48),0)</f>
        <v>0</v>
      </c>
      <c r="W34" s="96">
        <f t="shared" ref="W34:W47" si="19">IFERROR((($R$7*($R$8*$R$9)*R13)*$H$48),0)</f>
        <v>0</v>
      </c>
    </row>
    <row r="35" spans="1:24" ht="14.25" x14ac:dyDescent="0.3">
      <c r="A35" s="38" t="s">
        <v>24</v>
      </c>
      <c r="B35" s="9" t="str">
        <f t="shared" si="2"/>
        <v>Munskydd typ IIR</v>
      </c>
      <c r="C35" s="94">
        <f t="shared" si="3"/>
        <v>0</v>
      </c>
      <c r="D35" s="95">
        <f t="shared" si="4"/>
        <v>0</v>
      </c>
      <c r="E35" s="95">
        <f t="shared" si="5"/>
        <v>0</v>
      </c>
      <c r="F35" s="96">
        <f t="shared" si="6"/>
        <v>0</v>
      </c>
      <c r="G35" s="27"/>
      <c r="H35" s="94">
        <f t="shared" si="7"/>
        <v>0</v>
      </c>
      <c r="I35" s="95">
        <f t="shared" si="8"/>
        <v>0</v>
      </c>
      <c r="J35" s="95">
        <f t="shared" si="9"/>
        <v>0</v>
      </c>
      <c r="K35" s="96">
        <f t="shared" si="10"/>
        <v>0</v>
      </c>
      <c r="L35" s="27"/>
      <c r="M35" s="43" t="s">
        <v>82</v>
      </c>
      <c r="N35" s="145" t="str">
        <f t="shared" si="11"/>
        <v>Munskydd typ IIR</v>
      </c>
      <c r="O35" s="94">
        <f t="shared" si="12"/>
        <v>0</v>
      </c>
      <c r="P35" s="95">
        <f t="shared" si="13"/>
        <v>0</v>
      </c>
      <c r="Q35" s="95">
        <f t="shared" si="14"/>
        <v>0</v>
      </c>
      <c r="R35" s="96">
        <f t="shared" si="15"/>
        <v>0</v>
      </c>
      <c r="S35" s="27"/>
      <c r="T35" s="94">
        <f t="shared" si="16"/>
        <v>0</v>
      </c>
      <c r="U35" s="95">
        <f t="shared" si="17"/>
        <v>0</v>
      </c>
      <c r="V35" s="95">
        <f t="shared" si="18"/>
        <v>0</v>
      </c>
      <c r="W35" s="96">
        <f t="shared" si="19"/>
        <v>0</v>
      </c>
    </row>
    <row r="36" spans="1:24" ht="14.25" x14ac:dyDescent="0.3">
      <c r="A36" s="38" t="s">
        <v>25</v>
      </c>
      <c r="B36" s="9" t="str">
        <f t="shared" si="2"/>
        <v>Visir engångs</v>
      </c>
      <c r="C36" s="94">
        <f t="shared" si="3"/>
        <v>0</v>
      </c>
      <c r="D36" s="95">
        <f t="shared" si="4"/>
        <v>0</v>
      </c>
      <c r="E36" s="95">
        <f t="shared" si="5"/>
        <v>0</v>
      </c>
      <c r="F36" s="96">
        <f t="shared" si="6"/>
        <v>0</v>
      </c>
      <c r="G36" s="27"/>
      <c r="H36" s="94">
        <f t="shared" si="7"/>
        <v>0</v>
      </c>
      <c r="I36" s="95">
        <f t="shared" si="8"/>
        <v>0</v>
      </c>
      <c r="J36" s="95">
        <f t="shared" si="9"/>
        <v>0</v>
      </c>
      <c r="K36" s="96">
        <f t="shared" si="10"/>
        <v>0</v>
      </c>
      <c r="L36" s="27"/>
      <c r="M36" s="50" t="s">
        <v>83</v>
      </c>
      <c r="N36" s="145" t="str">
        <f t="shared" si="11"/>
        <v>Visir engångs</v>
      </c>
      <c r="O36" s="94">
        <f t="shared" si="12"/>
        <v>0</v>
      </c>
      <c r="P36" s="95">
        <f t="shared" si="13"/>
        <v>0</v>
      </c>
      <c r="Q36" s="95">
        <f t="shared" si="14"/>
        <v>0</v>
      </c>
      <c r="R36" s="96">
        <f t="shared" si="15"/>
        <v>0</v>
      </c>
      <c r="S36" s="27"/>
      <c r="T36" s="94">
        <f t="shared" si="16"/>
        <v>0</v>
      </c>
      <c r="U36" s="95">
        <f t="shared" si="17"/>
        <v>0</v>
      </c>
      <c r="V36" s="95">
        <f t="shared" si="18"/>
        <v>0</v>
      </c>
      <c r="W36" s="96">
        <f t="shared" si="19"/>
        <v>0</v>
      </c>
    </row>
    <row r="37" spans="1:24" ht="14.25" x14ac:dyDescent="0.3">
      <c r="A37" s="38" t="s">
        <v>26</v>
      </c>
      <c r="B37" s="9" t="str">
        <f t="shared" si="2"/>
        <v>Visir flergångs</v>
      </c>
      <c r="C37" s="94">
        <f t="shared" si="3"/>
        <v>0</v>
      </c>
      <c r="D37" s="95">
        <f t="shared" si="4"/>
        <v>0</v>
      </c>
      <c r="E37" s="95">
        <f t="shared" si="5"/>
        <v>0</v>
      </c>
      <c r="F37" s="96">
        <f t="shared" si="6"/>
        <v>0</v>
      </c>
      <c r="G37" s="27"/>
      <c r="H37" s="94">
        <f t="shared" si="7"/>
        <v>0</v>
      </c>
      <c r="I37" s="95">
        <f t="shared" si="8"/>
        <v>0</v>
      </c>
      <c r="J37" s="95">
        <f t="shared" si="9"/>
        <v>0</v>
      </c>
      <c r="K37" s="96">
        <f t="shared" si="10"/>
        <v>0</v>
      </c>
      <c r="L37" s="27"/>
      <c r="M37" s="43" t="s">
        <v>84</v>
      </c>
      <c r="N37" s="145" t="str">
        <f t="shared" si="11"/>
        <v>Visir flergångs</v>
      </c>
      <c r="O37" s="94">
        <f t="shared" si="12"/>
        <v>0</v>
      </c>
      <c r="P37" s="95">
        <f t="shared" si="13"/>
        <v>0</v>
      </c>
      <c r="Q37" s="95">
        <f t="shared" si="14"/>
        <v>0</v>
      </c>
      <c r="R37" s="96">
        <f t="shared" si="15"/>
        <v>0</v>
      </c>
      <c r="S37" s="27"/>
      <c r="T37" s="94">
        <f t="shared" si="16"/>
        <v>0</v>
      </c>
      <c r="U37" s="95">
        <f t="shared" si="17"/>
        <v>0</v>
      </c>
      <c r="V37" s="95">
        <f t="shared" si="18"/>
        <v>0</v>
      </c>
      <c r="W37" s="96">
        <f t="shared" si="19"/>
        <v>0</v>
      </c>
    </row>
    <row r="38" spans="1:24" ht="14.25" x14ac:dyDescent="0.3">
      <c r="A38" s="38" t="s">
        <v>27</v>
      </c>
      <c r="B38" s="9" t="str">
        <f t="shared" si="2"/>
        <v>Skyddsglasögon</v>
      </c>
      <c r="C38" s="94">
        <f t="shared" si="3"/>
        <v>0</v>
      </c>
      <c r="D38" s="95">
        <f t="shared" si="4"/>
        <v>0</v>
      </c>
      <c r="E38" s="95">
        <f t="shared" si="5"/>
        <v>0</v>
      </c>
      <c r="F38" s="96">
        <f t="shared" si="6"/>
        <v>0</v>
      </c>
      <c r="G38" s="27"/>
      <c r="H38" s="94">
        <f t="shared" si="7"/>
        <v>0</v>
      </c>
      <c r="I38" s="95">
        <f t="shared" si="8"/>
        <v>0</v>
      </c>
      <c r="J38" s="95">
        <f t="shared" si="9"/>
        <v>0</v>
      </c>
      <c r="K38" s="96">
        <f t="shared" si="10"/>
        <v>0</v>
      </c>
      <c r="L38" s="27"/>
      <c r="M38" s="50" t="s">
        <v>85</v>
      </c>
      <c r="N38" s="145" t="str">
        <f t="shared" si="11"/>
        <v>Skyddsglasögon</v>
      </c>
      <c r="O38" s="94">
        <f t="shared" si="12"/>
        <v>0</v>
      </c>
      <c r="P38" s="95">
        <f t="shared" si="13"/>
        <v>0</v>
      </c>
      <c r="Q38" s="95">
        <f t="shared" si="14"/>
        <v>0</v>
      </c>
      <c r="R38" s="96">
        <f t="shared" si="15"/>
        <v>0</v>
      </c>
      <c r="S38" s="27"/>
      <c r="T38" s="94">
        <f t="shared" si="16"/>
        <v>0</v>
      </c>
      <c r="U38" s="95">
        <f t="shared" si="17"/>
        <v>0</v>
      </c>
      <c r="V38" s="95">
        <f t="shared" si="18"/>
        <v>0</v>
      </c>
      <c r="W38" s="96">
        <f t="shared" si="19"/>
        <v>0</v>
      </c>
    </row>
    <row r="39" spans="1:24" ht="14.25" x14ac:dyDescent="0.3">
      <c r="A39" s="38" t="s">
        <v>28</v>
      </c>
      <c r="B39" s="9" t="str">
        <f t="shared" si="2"/>
        <v>Skyddshandskar stycken</v>
      </c>
      <c r="C39" s="94">
        <f t="shared" si="3"/>
        <v>0</v>
      </c>
      <c r="D39" s="95">
        <f t="shared" si="4"/>
        <v>0</v>
      </c>
      <c r="E39" s="95">
        <f t="shared" si="5"/>
        <v>0</v>
      </c>
      <c r="F39" s="96">
        <f t="shared" si="6"/>
        <v>0</v>
      </c>
      <c r="G39" s="27"/>
      <c r="H39" s="94">
        <f t="shared" si="7"/>
        <v>0</v>
      </c>
      <c r="I39" s="95">
        <f t="shared" si="8"/>
        <v>0</v>
      </c>
      <c r="J39" s="95">
        <f t="shared" si="9"/>
        <v>0</v>
      </c>
      <c r="K39" s="96">
        <f t="shared" si="10"/>
        <v>0</v>
      </c>
      <c r="L39" s="27"/>
      <c r="M39" s="43" t="s">
        <v>86</v>
      </c>
      <c r="N39" s="9" t="str">
        <f t="shared" si="11"/>
        <v>Skyddshandskar stycken</v>
      </c>
      <c r="O39" s="94">
        <f t="shared" si="12"/>
        <v>0</v>
      </c>
      <c r="P39" s="95">
        <f t="shared" si="13"/>
        <v>0</v>
      </c>
      <c r="Q39" s="95">
        <f t="shared" si="14"/>
        <v>0</v>
      </c>
      <c r="R39" s="96">
        <f t="shared" si="15"/>
        <v>0</v>
      </c>
      <c r="S39" s="27"/>
      <c r="T39" s="94">
        <f t="shared" si="16"/>
        <v>0</v>
      </c>
      <c r="U39" s="95">
        <f t="shared" si="17"/>
        <v>0</v>
      </c>
      <c r="V39" s="95">
        <f t="shared" si="18"/>
        <v>0</v>
      </c>
      <c r="W39" s="96">
        <f t="shared" si="19"/>
        <v>0</v>
      </c>
    </row>
    <row r="40" spans="1:24" ht="14.25" x14ac:dyDescent="0.3">
      <c r="A40" s="38" t="s">
        <v>29</v>
      </c>
      <c r="B40" s="9" t="str">
        <f t="shared" si="2"/>
        <v>Engångsförkläde</v>
      </c>
      <c r="C40" s="94">
        <f t="shared" si="3"/>
        <v>0</v>
      </c>
      <c r="D40" s="95">
        <f t="shared" si="4"/>
        <v>0</v>
      </c>
      <c r="E40" s="95">
        <f t="shared" si="5"/>
        <v>0</v>
      </c>
      <c r="F40" s="96">
        <f t="shared" si="6"/>
        <v>0</v>
      </c>
      <c r="G40" s="27"/>
      <c r="H40" s="94">
        <f t="shared" si="7"/>
        <v>0</v>
      </c>
      <c r="I40" s="95">
        <f t="shared" si="8"/>
        <v>0</v>
      </c>
      <c r="J40" s="95">
        <f t="shared" si="9"/>
        <v>0</v>
      </c>
      <c r="K40" s="96">
        <f t="shared" si="10"/>
        <v>0</v>
      </c>
      <c r="L40" s="27"/>
      <c r="M40" s="50" t="s">
        <v>87</v>
      </c>
      <c r="N40" s="9" t="str">
        <f t="shared" si="11"/>
        <v>Engångsförkläde</v>
      </c>
      <c r="O40" s="94">
        <f t="shared" si="12"/>
        <v>0</v>
      </c>
      <c r="P40" s="95">
        <f t="shared" si="13"/>
        <v>0</v>
      </c>
      <c r="Q40" s="95">
        <f t="shared" si="14"/>
        <v>0</v>
      </c>
      <c r="R40" s="96">
        <f t="shared" si="15"/>
        <v>0</v>
      </c>
      <c r="S40" s="27"/>
      <c r="T40" s="94">
        <f t="shared" si="16"/>
        <v>0</v>
      </c>
      <c r="U40" s="95">
        <f t="shared" si="17"/>
        <v>0</v>
      </c>
      <c r="V40" s="95">
        <f t="shared" si="18"/>
        <v>0</v>
      </c>
      <c r="W40" s="96">
        <f t="shared" si="19"/>
        <v>0</v>
      </c>
    </row>
    <row r="41" spans="1:24" ht="14.25" x14ac:dyDescent="0.3">
      <c r="A41" s="38" t="s">
        <v>30</v>
      </c>
      <c r="B41" s="9" t="str">
        <f t="shared" si="2"/>
        <v>Handdesinfektion liter</v>
      </c>
      <c r="C41" s="94">
        <f t="shared" si="3"/>
        <v>0</v>
      </c>
      <c r="D41" s="95">
        <f t="shared" si="4"/>
        <v>0</v>
      </c>
      <c r="E41" s="95">
        <f t="shared" si="5"/>
        <v>0</v>
      </c>
      <c r="F41" s="96">
        <f t="shared" si="6"/>
        <v>0</v>
      </c>
      <c r="G41" s="27"/>
      <c r="H41" s="94">
        <f t="shared" si="7"/>
        <v>0</v>
      </c>
      <c r="I41" s="95">
        <f t="shared" si="8"/>
        <v>0</v>
      </c>
      <c r="J41" s="95">
        <f t="shared" si="9"/>
        <v>0</v>
      </c>
      <c r="K41" s="96">
        <f t="shared" si="10"/>
        <v>0</v>
      </c>
      <c r="L41" s="27"/>
      <c r="M41" s="43" t="s">
        <v>88</v>
      </c>
      <c r="N41" s="9" t="str">
        <f t="shared" si="11"/>
        <v>Handdesinfektion liter</v>
      </c>
      <c r="O41" s="94">
        <f t="shared" si="12"/>
        <v>0</v>
      </c>
      <c r="P41" s="95">
        <f t="shared" si="13"/>
        <v>0</v>
      </c>
      <c r="Q41" s="95">
        <f t="shared" si="14"/>
        <v>0</v>
      </c>
      <c r="R41" s="96">
        <f t="shared" si="15"/>
        <v>0</v>
      </c>
      <c r="S41" s="27"/>
      <c r="T41" s="94">
        <f t="shared" si="16"/>
        <v>0</v>
      </c>
      <c r="U41" s="95">
        <f t="shared" si="17"/>
        <v>0</v>
      </c>
      <c r="V41" s="95">
        <f t="shared" si="18"/>
        <v>0</v>
      </c>
      <c r="W41" s="96">
        <f t="shared" si="19"/>
        <v>0</v>
      </c>
    </row>
    <row r="42" spans="1:24" ht="14.25" x14ac:dyDescent="0.3">
      <c r="A42" s="38" t="s">
        <v>31</v>
      </c>
      <c r="B42" s="9" t="str">
        <f t="shared" si="2"/>
        <v>Ytdesinfektion liter</v>
      </c>
      <c r="C42" s="94">
        <f t="shared" si="3"/>
        <v>0</v>
      </c>
      <c r="D42" s="95">
        <f t="shared" si="4"/>
        <v>0</v>
      </c>
      <c r="E42" s="95">
        <f t="shared" si="5"/>
        <v>0</v>
      </c>
      <c r="F42" s="96">
        <f t="shared" si="6"/>
        <v>0</v>
      </c>
      <c r="G42" s="27"/>
      <c r="H42" s="94">
        <f t="shared" si="7"/>
        <v>0</v>
      </c>
      <c r="I42" s="95">
        <f t="shared" si="8"/>
        <v>0</v>
      </c>
      <c r="J42" s="95">
        <f t="shared" si="9"/>
        <v>0</v>
      </c>
      <c r="K42" s="96">
        <f t="shared" si="10"/>
        <v>0</v>
      </c>
      <c r="L42" s="27"/>
      <c r="M42" s="50" t="s">
        <v>79</v>
      </c>
      <c r="N42" s="9" t="str">
        <f t="shared" si="11"/>
        <v>Ytdesinfektion liter</v>
      </c>
      <c r="O42" s="94">
        <f t="shared" si="12"/>
        <v>0</v>
      </c>
      <c r="P42" s="95">
        <f t="shared" si="13"/>
        <v>0</v>
      </c>
      <c r="Q42" s="95">
        <f t="shared" si="14"/>
        <v>0</v>
      </c>
      <c r="R42" s="96">
        <f t="shared" si="15"/>
        <v>0</v>
      </c>
      <c r="S42" s="27"/>
      <c r="T42" s="94">
        <f t="shared" si="16"/>
        <v>0</v>
      </c>
      <c r="U42" s="95">
        <f t="shared" si="17"/>
        <v>0</v>
      </c>
      <c r="V42" s="95">
        <f t="shared" si="18"/>
        <v>0</v>
      </c>
      <c r="W42" s="96">
        <f t="shared" si="19"/>
        <v>0</v>
      </c>
    </row>
    <row r="43" spans="1:24" ht="14.25" customHeight="1" x14ac:dyDescent="0.3">
      <c r="A43" s="38" t="s">
        <v>32</v>
      </c>
      <c r="B43" s="57" t="str">
        <f t="shared" si="2"/>
        <v>Annan personlig skyddsutr. 1</v>
      </c>
      <c r="C43" s="94">
        <f t="shared" si="3"/>
        <v>0</v>
      </c>
      <c r="D43" s="95">
        <f t="shared" si="4"/>
        <v>0</v>
      </c>
      <c r="E43" s="95">
        <f t="shared" si="5"/>
        <v>0</v>
      </c>
      <c r="F43" s="96">
        <f t="shared" si="6"/>
        <v>0</v>
      </c>
      <c r="G43" s="27"/>
      <c r="H43" s="94">
        <f t="shared" si="7"/>
        <v>0</v>
      </c>
      <c r="I43" s="95">
        <f t="shared" si="8"/>
        <v>0</v>
      </c>
      <c r="J43" s="95">
        <f t="shared" si="9"/>
        <v>0</v>
      </c>
      <c r="K43" s="96">
        <f t="shared" si="10"/>
        <v>0</v>
      </c>
      <c r="L43" s="27"/>
      <c r="M43" s="43" t="s">
        <v>89</v>
      </c>
      <c r="N43" s="57" t="str">
        <f t="shared" si="11"/>
        <v>Annan personlig skyddsutr. 1</v>
      </c>
      <c r="O43" s="94">
        <f t="shared" si="12"/>
        <v>0</v>
      </c>
      <c r="P43" s="95">
        <f t="shared" si="13"/>
        <v>0</v>
      </c>
      <c r="Q43" s="95">
        <f t="shared" si="14"/>
        <v>0</v>
      </c>
      <c r="R43" s="96">
        <f t="shared" si="15"/>
        <v>0</v>
      </c>
      <c r="S43" s="27"/>
      <c r="T43" s="94">
        <f t="shared" si="16"/>
        <v>0</v>
      </c>
      <c r="U43" s="95">
        <f t="shared" si="17"/>
        <v>0</v>
      </c>
      <c r="V43" s="95">
        <f t="shared" si="18"/>
        <v>0</v>
      </c>
      <c r="W43" s="96">
        <f t="shared" si="19"/>
        <v>0</v>
      </c>
    </row>
    <row r="44" spans="1:24" ht="14.25" customHeight="1" x14ac:dyDescent="0.3">
      <c r="A44" s="38" t="s">
        <v>33</v>
      </c>
      <c r="B44" s="57" t="str">
        <f t="shared" si="2"/>
        <v>Annan personlig skyddsutr. 2</v>
      </c>
      <c r="C44" s="94">
        <f t="shared" si="3"/>
        <v>0</v>
      </c>
      <c r="D44" s="95">
        <f t="shared" si="4"/>
        <v>0</v>
      </c>
      <c r="E44" s="95">
        <f t="shared" si="5"/>
        <v>0</v>
      </c>
      <c r="F44" s="96">
        <f t="shared" si="6"/>
        <v>0</v>
      </c>
      <c r="G44" s="27"/>
      <c r="H44" s="94">
        <f t="shared" si="7"/>
        <v>0</v>
      </c>
      <c r="I44" s="95">
        <f t="shared" si="8"/>
        <v>0</v>
      </c>
      <c r="J44" s="95">
        <f t="shared" si="9"/>
        <v>0</v>
      </c>
      <c r="K44" s="96">
        <f t="shared" si="10"/>
        <v>0</v>
      </c>
      <c r="L44" s="27"/>
      <c r="M44" s="50" t="s">
        <v>92</v>
      </c>
      <c r="N44" s="57" t="str">
        <f t="shared" si="11"/>
        <v>Annan personlig skyddsutr. 2</v>
      </c>
      <c r="O44" s="94">
        <f t="shared" si="12"/>
        <v>0</v>
      </c>
      <c r="P44" s="95">
        <f t="shared" si="13"/>
        <v>0</v>
      </c>
      <c r="Q44" s="95">
        <f t="shared" si="14"/>
        <v>0</v>
      </c>
      <c r="R44" s="96">
        <f t="shared" si="15"/>
        <v>0</v>
      </c>
      <c r="S44" s="27"/>
      <c r="T44" s="94">
        <f t="shared" si="16"/>
        <v>0</v>
      </c>
      <c r="U44" s="95">
        <f t="shared" si="17"/>
        <v>0</v>
      </c>
      <c r="V44" s="95">
        <f t="shared" si="18"/>
        <v>0</v>
      </c>
      <c r="W44" s="96">
        <f t="shared" si="19"/>
        <v>0</v>
      </c>
    </row>
    <row r="45" spans="1:24" ht="14.25" customHeight="1" x14ac:dyDescent="0.3">
      <c r="A45" s="38" t="s">
        <v>34</v>
      </c>
      <c r="B45" s="57" t="str">
        <f t="shared" si="2"/>
        <v>Annan personlig skyddsutr. 3</v>
      </c>
      <c r="C45" s="94">
        <f t="shared" si="3"/>
        <v>0</v>
      </c>
      <c r="D45" s="95">
        <f t="shared" si="4"/>
        <v>0</v>
      </c>
      <c r="E45" s="95">
        <f t="shared" si="5"/>
        <v>0</v>
      </c>
      <c r="F45" s="96">
        <f t="shared" si="6"/>
        <v>0</v>
      </c>
      <c r="G45" s="27"/>
      <c r="H45" s="94">
        <f t="shared" si="7"/>
        <v>0</v>
      </c>
      <c r="I45" s="95">
        <f t="shared" si="8"/>
        <v>0</v>
      </c>
      <c r="J45" s="95">
        <f t="shared" si="9"/>
        <v>0</v>
      </c>
      <c r="K45" s="96">
        <f t="shared" si="10"/>
        <v>0</v>
      </c>
      <c r="L45" s="27"/>
      <c r="M45" s="43" t="s">
        <v>93</v>
      </c>
      <c r="N45" s="57" t="str">
        <f t="shared" si="11"/>
        <v>Annan personlig skyddsutr. 3</v>
      </c>
      <c r="O45" s="94">
        <f t="shared" si="12"/>
        <v>0</v>
      </c>
      <c r="P45" s="95">
        <f t="shared" si="13"/>
        <v>0</v>
      </c>
      <c r="Q45" s="95">
        <f t="shared" si="14"/>
        <v>0</v>
      </c>
      <c r="R45" s="96">
        <f t="shared" si="15"/>
        <v>0</v>
      </c>
      <c r="S45" s="27"/>
      <c r="T45" s="94">
        <f t="shared" si="16"/>
        <v>0</v>
      </c>
      <c r="U45" s="95">
        <f t="shared" si="17"/>
        <v>0</v>
      </c>
      <c r="V45" s="95">
        <f t="shared" si="18"/>
        <v>0</v>
      </c>
      <c r="W45" s="96">
        <f t="shared" si="19"/>
        <v>0</v>
      </c>
    </row>
    <row r="46" spans="1:24" ht="14.25" customHeight="1" x14ac:dyDescent="0.3">
      <c r="A46" s="38" t="s">
        <v>77</v>
      </c>
      <c r="B46" s="57" t="str">
        <f t="shared" si="2"/>
        <v>Annan personlig skyddsutr. 4</v>
      </c>
      <c r="C46" s="94">
        <f t="shared" si="3"/>
        <v>0</v>
      </c>
      <c r="D46" s="95">
        <f t="shared" si="4"/>
        <v>0</v>
      </c>
      <c r="E46" s="95">
        <f t="shared" si="5"/>
        <v>0</v>
      </c>
      <c r="F46" s="96">
        <f t="shared" si="6"/>
        <v>0</v>
      </c>
      <c r="G46" s="27"/>
      <c r="H46" s="94">
        <f t="shared" si="7"/>
        <v>0</v>
      </c>
      <c r="I46" s="95">
        <f t="shared" si="8"/>
        <v>0</v>
      </c>
      <c r="J46" s="95">
        <f t="shared" si="9"/>
        <v>0</v>
      </c>
      <c r="K46" s="96">
        <f t="shared" si="10"/>
        <v>0</v>
      </c>
      <c r="L46" s="27"/>
      <c r="M46" s="50" t="s">
        <v>98</v>
      </c>
      <c r="N46" s="57" t="str">
        <f t="shared" si="11"/>
        <v>Annan personlig skyddsutr. 4</v>
      </c>
      <c r="O46" s="94">
        <f t="shared" si="12"/>
        <v>0</v>
      </c>
      <c r="P46" s="95">
        <f t="shared" si="13"/>
        <v>0</v>
      </c>
      <c r="Q46" s="95">
        <f t="shared" si="14"/>
        <v>0</v>
      </c>
      <c r="R46" s="96">
        <f t="shared" si="15"/>
        <v>0</v>
      </c>
      <c r="S46" s="27"/>
      <c r="T46" s="94">
        <f t="shared" si="16"/>
        <v>0</v>
      </c>
      <c r="U46" s="95">
        <f t="shared" si="17"/>
        <v>0</v>
      </c>
      <c r="V46" s="95">
        <f t="shared" si="18"/>
        <v>0</v>
      </c>
      <c r="W46" s="96">
        <f t="shared" si="19"/>
        <v>0</v>
      </c>
    </row>
    <row r="47" spans="1:24" ht="14.25" customHeight="1" thickBot="1" x14ac:dyDescent="0.35">
      <c r="A47" s="38" t="s">
        <v>78</v>
      </c>
      <c r="B47" s="147" t="str">
        <f t="shared" si="2"/>
        <v>Annan personlig skyddsutr. 5</v>
      </c>
      <c r="C47" s="97">
        <f t="shared" si="3"/>
        <v>0</v>
      </c>
      <c r="D47" s="98">
        <f t="shared" si="4"/>
        <v>0</v>
      </c>
      <c r="E47" s="98">
        <f t="shared" si="5"/>
        <v>0</v>
      </c>
      <c r="F47" s="99">
        <f t="shared" si="6"/>
        <v>0</v>
      </c>
      <c r="G47" s="27"/>
      <c r="H47" s="97">
        <f t="shared" si="7"/>
        <v>0</v>
      </c>
      <c r="I47" s="98">
        <f t="shared" si="8"/>
        <v>0</v>
      </c>
      <c r="J47" s="98">
        <f t="shared" si="9"/>
        <v>0</v>
      </c>
      <c r="K47" s="99">
        <f t="shared" si="10"/>
        <v>0</v>
      </c>
      <c r="L47" s="27"/>
      <c r="M47" s="43" t="s">
        <v>99</v>
      </c>
      <c r="N47" s="147" t="str">
        <f t="shared" si="11"/>
        <v>Annan personlig skyddsutr. 5</v>
      </c>
      <c r="O47" s="97">
        <f t="shared" si="12"/>
        <v>0</v>
      </c>
      <c r="P47" s="98">
        <f t="shared" si="13"/>
        <v>0</v>
      </c>
      <c r="Q47" s="98">
        <f t="shared" si="14"/>
        <v>0</v>
      </c>
      <c r="R47" s="99">
        <f t="shared" si="15"/>
        <v>0</v>
      </c>
      <c r="S47" s="134"/>
      <c r="T47" s="97">
        <f t="shared" si="16"/>
        <v>0</v>
      </c>
      <c r="U47" s="98">
        <f t="shared" si="17"/>
        <v>0</v>
      </c>
      <c r="V47" s="98">
        <f t="shared" si="18"/>
        <v>0</v>
      </c>
      <c r="W47" s="99">
        <f t="shared" si="19"/>
        <v>0</v>
      </c>
    </row>
    <row r="48" spans="1:24" s="7" customFormat="1" ht="16.5" hidden="1" customHeight="1" x14ac:dyDescent="0.3">
      <c r="A48" s="40"/>
      <c r="C48" s="5">
        <v>30</v>
      </c>
      <c r="D48" s="5"/>
      <c r="H48" s="17">
        <v>90</v>
      </c>
      <c r="I48" s="6"/>
      <c r="M48" s="40"/>
      <c r="O48" s="6"/>
      <c r="P48" s="6"/>
      <c r="X48" s="40"/>
    </row>
    <row r="49" spans="1:24" s="7" customFormat="1" ht="18.600000000000001" customHeight="1" x14ac:dyDescent="0.3">
      <c r="A49" s="40"/>
      <c r="C49" s="5"/>
      <c r="D49" s="5"/>
      <c r="H49" s="17"/>
      <c r="I49" s="6"/>
      <c r="M49" s="40"/>
      <c r="O49" s="6"/>
      <c r="P49" s="6"/>
      <c r="X49" s="40"/>
    </row>
    <row r="50" spans="1:24" ht="18.75" x14ac:dyDescent="0.3">
      <c r="A50" s="49">
        <v>3</v>
      </c>
      <c r="B50" s="47" t="s">
        <v>105</v>
      </c>
      <c r="C50" s="47"/>
    </row>
    <row r="51" spans="1:24" ht="18.600000000000001" customHeight="1" thickBot="1" x14ac:dyDescent="0.35"/>
    <row r="52" spans="1:24" ht="16.5" thickBot="1" x14ac:dyDescent="0.35">
      <c r="B52" s="151" t="s">
        <v>126</v>
      </c>
      <c r="C52" s="152"/>
      <c r="D52" s="153"/>
      <c r="E52" s="51"/>
      <c r="F52" s="51"/>
      <c r="G52" s="51"/>
      <c r="H52" s="51"/>
      <c r="I52" s="51"/>
      <c r="J52" s="51"/>
      <c r="K52" s="51"/>
      <c r="L52" s="51"/>
      <c r="M52" s="55"/>
      <c r="N52" s="16"/>
      <c r="O52" s="16"/>
      <c r="P52" s="16"/>
      <c r="Q52" s="16"/>
      <c r="R52" s="16"/>
      <c r="S52" s="69"/>
      <c r="T52" s="16"/>
      <c r="U52" s="16"/>
      <c r="V52" s="16"/>
      <c r="W52" s="16"/>
    </row>
    <row r="53" spans="1:24" ht="45" customHeight="1" thickBot="1" x14ac:dyDescent="0.35">
      <c r="B53" s="142"/>
      <c r="C53" s="149" t="s">
        <v>116</v>
      </c>
      <c r="D53" s="150"/>
      <c r="M53" s="55"/>
      <c r="N53" s="16"/>
      <c r="O53" s="16"/>
      <c r="P53" s="16"/>
      <c r="Q53" s="16"/>
      <c r="R53" s="16"/>
      <c r="S53" s="69"/>
      <c r="T53" s="16"/>
      <c r="U53" s="16"/>
      <c r="V53" s="16"/>
      <c r="W53" s="16"/>
    </row>
    <row r="54" spans="1:24" ht="41.45" customHeight="1" thickBot="1" x14ac:dyDescent="0.35">
      <c r="B54" s="143" t="s">
        <v>105</v>
      </c>
      <c r="C54" s="138" t="s">
        <v>106</v>
      </c>
      <c r="D54" s="141" t="s">
        <v>107</v>
      </c>
      <c r="M54" s="55"/>
      <c r="N54" s="16"/>
      <c r="O54" s="16"/>
      <c r="P54" s="16"/>
      <c r="Q54" s="16"/>
      <c r="R54" s="16"/>
      <c r="S54" s="69"/>
      <c r="T54" s="16"/>
      <c r="U54" s="16"/>
      <c r="V54" s="16"/>
      <c r="W54" s="16"/>
    </row>
    <row r="55" spans="1:24" ht="14.25" x14ac:dyDescent="0.3">
      <c r="A55" s="38" t="s">
        <v>35</v>
      </c>
      <c r="B55" s="14" t="str">
        <f>B12</f>
        <v>Andningsskydd FFP2</v>
      </c>
      <c r="C55" s="91">
        <f>C33+D33+E33+F33+O33+P33+Q33+R33</f>
        <v>0</v>
      </c>
      <c r="D55" s="93">
        <f>H33+I33+J33+K33+T33+U33+V33+W33</f>
        <v>0</v>
      </c>
      <c r="M55" s="55"/>
      <c r="N55" s="16"/>
      <c r="O55" s="16"/>
      <c r="P55" s="16"/>
      <c r="Q55" s="16"/>
      <c r="R55" s="16"/>
      <c r="S55" s="69"/>
      <c r="T55" s="16"/>
      <c r="U55" s="16"/>
      <c r="V55" s="16"/>
      <c r="W55" s="16"/>
    </row>
    <row r="56" spans="1:24" ht="14.25" x14ac:dyDescent="0.3">
      <c r="A56" s="38" t="s">
        <v>36</v>
      </c>
      <c r="B56" s="9" t="str">
        <f t="shared" ref="B56:B69" si="20">B13</f>
        <v>Andningsskydd FFP3</v>
      </c>
      <c r="C56" s="100">
        <f t="shared" ref="C56:C69" si="21">C34+D34+E34+F34+O34+P34+Q34+R34</f>
        <v>0</v>
      </c>
      <c r="D56" s="101">
        <f t="shared" ref="D56:D69" si="22">H34+I34+J34+K34+T34+U34+V34+W34</f>
        <v>0</v>
      </c>
      <c r="M56" s="55"/>
      <c r="N56" s="16"/>
      <c r="O56" s="16"/>
      <c r="P56" s="16"/>
      <c r="Q56" s="16"/>
      <c r="R56" s="16"/>
      <c r="S56" s="69"/>
      <c r="T56" s="16"/>
      <c r="U56" s="16"/>
      <c r="V56" s="16"/>
      <c r="W56" s="16"/>
    </row>
    <row r="57" spans="1:24" ht="14.25" x14ac:dyDescent="0.3">
      <c r="A57" s="38" t="s">
        <v>37</v>
      </c>
      <c r="B57" s="9" t="str">
        <f t="shared" si="20"/>
        <v>Munskydd typ IIR</v>
      </c>
      <c r="C57" s="100">
        <f t="shared" si="21"/>
        <v>0</v>
      </c>
      <c r="D57" s="101">
        <f t="shared" si="22"/>
        <v>0</v>
      </c>
      <c r="M57" s="55"/>
      <c r="N57" s="16"/>
      <c r="O57" s="16"/>
      <c r="P57" s="16"/>
      <c r="Q57" s="16"/>
      <c r="R57" s="16"/>
      <c r="S57" s="69"/>
      <c r="T57" s="16"/>
      <c r="U57" s="16"/>
      <c r="V57" s="16"/>
      <c r="W57" s="16"/>
    </row>
    <row r="58" spans="1:24" ht="14.25" x14ac:dyDescent="0.3">
      <c r="A58" s="38" t="s">
        <v>38</v>
      </c>
      <c r="B58" s="9" t="str">
        <f t="shared" si="20"/>
        <v>Visir engångs</v>
      </c>
      <c r="C58" s="100">
        <f t="shared" si="21"/>
        <v>0</v>
      </c>
      <c r="D58" s="101">
        <f t="shared" si="22"/>
        <v>0</v>
      </c>
      <c r="M58" s="55"/>
      <c r="N58" s="16"/>
      <c r="O58" s="16"/>
      <c r="P58" s="16"/>
      <c r="Q58" s="16"/>
      <c r="R58" s="16"/>
      <c r="S58" s="69"/>
      <c r="T58" s="16"/>
      <c r="U58" s="16"/>
      <c r="V58" s="16"/>
      <c r="W58" s="16"/>
    </row>
    <row r="59" spans="1:24" ht="14.25" x14ac:dyDescent="0.3">
      <c r="A59" s="38" t="s">
        <v>39</v>
      </c>
      <c r="B59" s="9" t="str">
        <f t="shared" si="20"/>
        <v>Visir flergångs</v>
      </c>
      <c r="C59" s="100">
        <f t="shared" si="21"/>
        <v>0</v>
      </c>
      <c r="D59" s="101">
        <f t="shared" si="22"/>
        <v>0</v>
      </c>
      <c r="M59" s="55"/>
      <c r="N59" s="16"/>
      <c r="O59" s="16"/>
      <c r="P59" s="16"/>
      <c r="Q59" s="16"/>
      <c r="R59" s="16"/>
      <c r="S59" s="69"/>
      <c r="T59" s="16"/>
      <c r="U59" s="16"/>
      <c r="V59" s="16"/>
      <c r="W59" s="16"/>
    </row>
    <row r="60" spans="1:24" ht="14.25" customHeight="1" x14ac:dyDescent="0.3">
      <c r="A60" s="38" t="s">
        <v>40</v>
      </c>
      <c r="B60" s="9" t="str">
        <f t="shared" si="20"/>
        <v>Skyddsglasögon</v>
      </c>
      <c r="C60" s="100">
        <f t="shared" si="21"/>
        <v>0</v>
      </c>
      <c r="D60" s="101">
        <f t="shared" si="22"/>
        <v>0</v>
      </c>
      <c r="M60" s="55"/>
      <c r="N60" s="16"/>
      <c r="O60" s="16"/>
      <c r="P60" s="16"/>
      <c r="Q60" s="16"/>
      <c r="R60" s="16"/>
      <c r="S60" s="69"/>
      <c r="T60" s="16"/>
      <c r="U60" s="16"/>
      <c r="V60" s="16"/>
      <c r="W60" s="16"/>
    </row>
    <row r="61" spans="1:24" ht="14.25" customHeight="1" x14ac:dyDescent="0.3">
      <c r="A61" s="38" t="s">
        <v>41</v>
      </c>
      <c r="B61" s="9" t="str">
        <f t="shared" si="20"/>
        <v>Skyddshandskar stycken</v>
      </c>
      <c r="C61" s="100">
        <f t="shared" si="21"/>
        <v>0</v>
      </c>
      <c r="D61" s="101">
        <f t="shared" si="22"/>
        <v>0</v>
      </c>
      <c r="M61" s="55"/>
      <c r="N61" s="16"/>
      <c r="O61" s="16"/>
      <c r="P61" s="16"/>
      <c r="Q61" s="16"/>
      <c r="R61" s="16"/>
      <c r="S61" s="69"/>
      <c r="T61" s="16"/>
      <c r="U61" s="16"/>
      <c r="V61" s="16"/>
      <c r="W61" s="16"/>
    </row>
    <row r="62" spans="1:24" ht="14.25" x14ac:dyDescent="0.3">
      <c r="A62" s="38" t="s">
        <v>42</v>
      </c>
      <c r="B62" s="9" t="str">
        <f t="shared" si="20"/>
        <v>Engångsförkläde</v>
      </c>
      <c r="C62" s="100">
        <f t="shared" si="21"/>
        <v>0</v>
      </c>
      <c r="D62" s="101">
        <f t="shared" si="22"/>
        <v>0</v>
      </c>
      <c r="M62" s="55"/>
      <c r="N62" s="16"/>
      <c r="O62" s="16"/>
      <c r="P62" s="16"/>
      <c r="Q62" s="16"/>
      <c r="R62" s="16"/>
      <c r="S62" s="69"/>
      <c r="T62" s="16"/>
      <c r="U62" s="16"/>
      <c r="V62" s="16"/>
      <c r="W62" s="16"/>
    </row>
    <row r="63" spans="1:24" ht="14.25" x14ac:dyDescent="0.3">
      <c r="A63" s="38" t="s">
        <v>43</v>
      </c>
      <c r="B63" s="9" t="str">
        <f t="shared" si="20"/>
        <v>Handdesinfektion liter</v>
      </c>
      <c r="C63" s="100">
        <f t="shared" si="21"/>
        <v>0</v>
      </c>
      <c r="D63" s="101">
        <f t="shared" si="22"/>
        <v>0</v>
      </c>
      <c r="M63" s="55"/>
      <c r="N63" s="16"/>
      <c r="O63" s="16"/>
      <c r="P63" s="16"/>
      <c r="Q63" s="16"/>
      <c r="R63" s="16"/>
      <c r="S63" s="69"/>
      <c r="T63" s="16"/>
      <c r="U63" s="16"/>
      <c r="V63" s="16"/>
      <c r="W63" s="16"/>
    </row>
    <row r="64" spans="1:24" ht="14.25" x14ac:dyDescent="0.3">
      <c r="A64" s="38" t="s">
        <v>44</v>
      </c>
      <c r="B64" s="9" t="str">
        <f t="shared" si="20"/>
        <v>Ytdesinfektion liter</v>
      </c>
      <c r="C64" s="100">
        <f t="shared" si="21"/>
        <v>0</v>
      </c>
      <c r="D64" s="101">
        <f t="shared" si="22"/>
        <v>0</v>
      </c>
      <c r="M64" s="55"/>
      <c r="N64" s="16"/>
      <c r="O64" s="16"/>
      <c r="P64" s="16"/>
      <c r="Q64" s="16"/>
      <c r="R64" s="16"/>
      <c r="S64" s="69"/>
      <c r="T64" s="16"/>
      <c r="U64" s="16"/>
      <c r="V64" s="16"/>
      <c r="W64" s="16"/>
    </row>
    <row r="65" spans="1:23" ht="14.25" customHeight="1" x14ac:dyDescent="0.3">
      <c r="A65" s="38" t="s">
        <v>45</v>
      </c>
      <c r="B65" s="57" t="str">
        <f t="shared" si="20"/>
        <v>Annan personlig skyddsutr. 1</v>
      </c>
      <c r="C65" s="100">
        <f t="shared" si="21"/>
        <v>0</v>
      </c>
      <c r="D65" s="101">
        <f t="shared" si="22"/>
        <v>0</v>
      </c>
      <c r="M65" s="55"/>
      <c r="N65" s="16"/>
      <c r="O65" s="16"/>
      <c r="P65" s="16"/>
      <c r="Q65" s="16"/>
      <c r="R65" s="16"/>
      <c r="S65" s="69"/>
      <c r="T65" s="16"/>
      <c r="U65" s="16"/>
      <c r="V65" s="16"/>
      <c r="W65" s="16"/>
    </row>
    <row r="66" spans="1:23" ht="14.25" customHeight="1" x14ac:dyDescent="0.3">
      <c r="A66" s="38" t="s">
        <v>46</v>
      </c>
      <c r="B66" s="57" t="str">
        <f t="shared" si="20"/>
        <v>Annan personlig skyddsutr. 2</v>
      </c>
      <c r="C66" s="100">
        <f t="shared" si="21"/>
        <v>0</v>
      </c>
      <c r="D66" s="101">
        <f t="shared" si="22"/>
        <v>0</v>
      </c>
      <c r="M66" s="55"/>
      <c r="N66" s="16"/>
      <c r="O66" s="16"/>
      <c r="P66" s="16"/>
      <c r="Q66" s="16"/>
      <c r="R66" s="16"/>
      <c r="S66" s="69"/>
      <c r="T66" s="16"/>
      <c r="U66" s="16"/>
      <c r="V66" s="16"/>
      <c r="W66" s="16"/>
    </row>
    <row r="67" spans="1:23" ht="14.25" customHeight="1" x14ac:dyDescent="0.3">
      <c r="A67" s="38" t="s">
        <v>47</v>
      </c>
      <c r="B67" s="57" t="str">
        <f t="shared" si="20"/>
        <v>Annan personlig skyddsutr. 3</v>
      </c>
      <c r="C67" s="100">
        <f t="shared" si="21"/>
        <v>0</v>
      </c>
      <c r="D67" s="101">
        <f t="shared" si="22"/>
        <v>0</v>
      </c>
      <c r="M67" s="55"/>
      <c r="N67" s="16"/>
      <c r="O67" s="16"/>
      <c r="P67" s="16"/>
      <c r="Q67" s="16"/>
      <c r="R67" s="16"/>
      <c r="S67" s="69"/>
      <c r="T67" s="16"/>
      <c r="U67" s="16"/>
      <c r="V67" s="16"/>
      <c r="W67" s="16"/>
    </row>
    <row r="68" spans="1:23" ht="14.25" customHeight="1" x14ac:dyDescent="0.3">
      <c r="A68" s="38" t="s">
        <v>94</v>
      </c>
      <c r="B68" s="57" t="str">
        <f t="shared" si="20"/>
        <v>Annan personlig skyddsutr. 4</v>
      </c>
      <c r="C68" s="100">
        <f t="shared" si="21"/>
        <v>0</v>
      </c>
      <c r="D68" s="101">
        <f t="shared" si="22"/>
        <v>0</v>
      </c>
      <c r="N68" s="2"/>
    </row>
    <row r="69" spans="1:23" ht="14.25" customHeight="1" thickBot="1" x14ac:dyDescent="0.35">
      <c r="A69" s="38" t="s">
        <v>95</v>
      </c>
      <c r="B69" s="147" t="str">
        <f t="shared" si="20"/>
        <v>Annan personlig skyddsutr. 5</v>
      </c>
      <c r="C69" s="102">
        <f t="shared" si="21"/>
        <v>0</v>
      </c>
      <c r="D69" s="103">
        <f t="shared" si="22"/>
        <v>0</v>
      </c>
      <c r="N69" s="2"/>
    </row>
    <row r="70" spans="1:23" ht="14.25" x14ac:dyDescent="0.3">
      <c r="B70" s="2"/>
      <c r="N70" s="2"/>
    </row>
    <row r="71" spans="1:23" ht="14.25" x14ac:dyDescent="0.3">
      <c r="B71" s="2"/>
      <c r="N71" s="2"/>
    </row>
  </sheetData>
  <sheetProtection sheet="1" objects="1" scenarios="1"/>
  <mergeCells count="9">
    <mergeCell ref="C53:D53"/>
    <mergeCell ref="B52:D52"/>
    <mergeCell ref="N5:R5"/>
    <mergeCell ref="Y26:Z26"/>
    <mergeCell ref="B28:K28"/>
    <mergeCell ref="B30:K30"/>
    <mergeCell ref="N28:W28"/>
    <mergeCell ref="N30:W30"/>
    <mergeCell ref="B5:F5"/>
  </mergeCells>
  <dataValidations xWindow="164" yWindow="823" count="8">
    <dataValidation allowBlank="1" showInputMessage="1" showErrorMessage="1" prompt="Skriv annan utrustning" sqref="N27"/>
    <dataValidation type="decimal" operator="greaterThanOrEqual" allowBlank="1" showErrorMessage="1" error="Skriv endast siffror" prompt="Skriv antal besök per patient och dygn" sqref="O8:S8 C8:G8">
      <formula1>0</formula1>
    </dataValidation>
    <dataValidation type="decimal" operator="greaterThanOrEqual" allowBlank="1" showErrorMessage="1" error="Skriv endast siffror" prompt="Skriv antal bemaning per besök" sqref="O9:S9 C9:G9">
      <formula1>0</formula1>
    </dataValidation>
    <dataValidation type="whole" operator="greaterThanOrEqual" allowBlank="1" showErrorMessage="1" error="Skriv endast siffror" prompt="Skriv nyckeltal för behov per besök" sqref="C27:G27 O27:S27">
      <formula1>0</formula1>
    </dataValidation>
    <dataValidation allowBlank="1" showErrorMessage="1" prompt="Skriv annan utrustning" sqref="B67:B69 B45:B47 N45:N47 N24:N26"/>
    <dataValidation type="decimal" operator="greaterThanOrEqual" allowBlank="1" showErrorMessage="1" error="Skriv endast siffror" prompt="Skriv nyckeltal för behov per besök" sqref="C12:G26 O12:S26">
      <formula1>0</formula1>
    </dataValidation>
    <dataValidation type="whole" operator="greaterThanOrEqual" allowBlank="1" showErrorMessage="1" error="Skriv endast siffror utan decimaler" sqref="C7:G7 O7:S7">
      <formula1>0</formula1>
    </dataValidation>
    <dataValidation allowBlank="1" showInputMessage="1" showErrorMessage="1" prompt="Här kan annan personlig skyddsutrustning eller storlek på personlig skyddsutrustning skrivas" sqref="B22:B26"/>
  </dataValidations>
  <hyperlinks>
    <hyperlink ref="C1" location="Instruktioner!C1" display="Instruktioner"/>
    <hyperlink ref="D1" location="Kalkylator!D1" display="Kalkylator"/>
    <hyperlink ref="E1" location="Diagram!E1" display="Diagram"/>
    <hyperlink ref="F1" location="'Socialstyrelsens referensvärden'!F1" display="Socialstyrelsens referensvärden"/>
  </hyperlinks>
  <pageMargins left="0.70866141732283472" right="0.70866141732283472" top="0.74803149606299213" bottom="0.74803149606299213" header="0.31496062992125984" footer="0.31496062992125984"/>
  <pageSetup paperSize="9" orientation="landscape" r:id="rId1"/>
  <headerFooter>
    <oddFooter>&amp;LRegion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defaultSize="0" print="0" autoFill="0" autoPict="0" macro="[0]!Makro2">
                <anchor moveWithCells="1" sizeWithCells="1">
                  <from>
                    <xdr:col>20</xdr:col>
                    <xdr:colOff>314325</xdr:colOff>
                    <xdr:row>1</xdr:row>
                    <xdr:rowOff>142875</xdr:rowOff>
                  </from>
                  <to>
                    <xdr:col>22</xdr:col>
                    <xdr:colOff>514350</xdr:colOff>
                    <xdr:row>3</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1"/>
  <sheetViews>
    <sheetView workbookViewId="0">
      <pane ySplit="1" topLeftCell="A2" activePane="bottomLeft" state="frozen"/>
      <selection pane="bottomLeft"/>
    </sheetView>
  </sheetViews>
  <sheetFormatPr defaultColWidth="11.6640625" defaultRowHeight="13.5" x14ac:dyDescent="0.3"/>
  <cols>
    <col min="1" max="1" width="4.6640625" style="28" customWidth="1"/>
    <col min="2" max="2" width="31.83203125" style="28" customWidth="1"/>
    <col min="3" max="16384" width="11.6640625" style="28"/>
  </cols>
  <sheetData>
    <row r="1" spans="1:9" x14ac:dyDescent="0.3">
      <c r="A1" s="23" t="str">
        <f>Instruktioner!A1</f>
        <v>Version 1.1</v>
      </c>
      <c r="B1" s="15"/>
      <c r="C1" s="8" t="s">
        <v>15</v>
      </c>
      <c r="D1" s="8" t="s">
        <v>18</v>
      </c>
      <c r="E1" s="8" t="s">
        <v>14</v>
      </c>
      <c r="F1" s="107" t="s">
        <v>113</v>
      </c>
      <c r="G1" s="69"/>
      <c r="H1" s="69"/>
      <c r="I1" s="69"/>
    </row>
  </sheetData>
  <sheetProtection sheet="1" objects="1" scenarios="1"/>
  <hyperlinks>
    <hyperlink ref="C1" location="Instruktioner!C1" display="Instruktioner"/>
    <hyperlink ref="D1" location="Kalkylator!D1" display="Kalkylator"/>
    <hyperlink ref="E1" location="Diagram!E1" display="Diagram"/>
    <hyperlink ref="F1" location="'Socialstyrelsens referensvärden'!F1" display="Socialstyrelsens referensvärden"/>
  </hyperlinks>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L92"/>
  <sheetViews>
    <sheetView zoomScaleNormal="100" workbookViewId="0">
      <pane ySplit="1" topLeftCell="A2" activePane="bottomLeft" state="frozen"/>
      <selection pane="bottomLeft" activeCell="A2" sqref="A2"/>
    </sheetView>
  </sheetViews>
  <sheetFormatPr defaultRowHeight="13.5" x14ac:dyDescent="0.3"/>
  <cols>
    <col min="1" max="1" width="4.83203125" style="38" customWidth="1"/>
    <col min="2" max="2" width="31.83203125" style="23" customWidth="1"/>
    <col min="3" max="5" width="11.6640625" style="23" customWidth="1"/>
    <col min="6" max="6" width="11.5" style="23" bestFit="1" customWidth="1"/>
    <col min="7" max="7" width="11.1640625" style="23" customWidth="1"/>
    <col min="8" max="8" width="4.6640625" style="38" customWidth="1"/>
    <col min="9" max="10" width="19" style="23" customWidth="1"/>
    <col min="11" max="11" width="11.6640625" style="23" customWidth="1"/>
    <col min="12" max="14" width="12.6640625" style="23" customWidth="1"/>
    <col min="15" max="16384" width="9.33203125" style="23"/>
  </cols>
  <sheetData>
    <row r="1" spans="1:9" x14ac:dyDescent="0.3">
      <c r="A1" s="38" t="str">
        <f>Instruktioner!A1</f>
        <v>Version 1.1</v>
      </c>
      <c r="B1" s="15"/>
      <c r="C1" s="8" t="s">
        <v>15</v>
      </c>
      <c r="D1" s="8" t="s">
        <v>18</v>
      </c>
      <c r="E1" s="8" t="s">
        <v>14</v>
      </c>
      <c r="F1" s="107" t="s">
        <v>113</v>
      </c>
      <c r="G1" s="69"/>
      <c r="H1" s="69"/>
      <c r="I1" s="69"/>
    </row>
    <row r="2" spans="1:9" x14ac:dyDescent="0.3">
      <c r="B2" s="111"/>
      <c r="C2" s="112"/>
      <c r="D2" s="112"/>
      <c r="E2" s="112"/>
      <c r="F2" s="112"/>
      <c r="G2" s="112"/>
    </row>
    <row r="3" spans="1:9" x14ac:dyDescent="0.3">
      <c r="B3" s="112"/>
      <c r="C3" s="112"/>
      <c r="D3" s="112"/>
      <c r="E3" s="112"/>
      <c r="F3" s="112"/>
      <c r="G3" s="112"/>
    </row>
    <row r="4" spans="1:9" x14ac:dyDescent="0.3">
      <c r="B4" s="112"/>
      <c r="C4" s="112"/>
      <c r="D4" s="112"/>
      <c r="E4" s="112"/>
      <c r="F4" s="112"/>
      <c r="G4" s="112"/>
    </row>
    <row r="5" spans="1:9" x14ac:dyDescent="0.3">
      <c r="B5" s="112"/>
      <c r="C5" s="112"/>
      <c r="D5" s="112"/>
      <c r="E5" s="112"/>
      <c r="F5" s="112"/>
      <c r="G5" s="112"/>
    </row>
    <row r="6" spans="1:9" x14ac:dyDescent="0.3">
      <c r="B6" s="112"/>
      <c r="C6" s="112"/>
      <c r="D6" s="112"/>
      <c r="E6" s="112"/>
      <c r="F6" s="112"/>
      <c r="G6" s="112"/>
    </row>
    <row r="7" spans="1:9" x14ac:dyDescent="0.3">
      <c r="B7" s="112"/>
      <c r="C7" s="112"/>
      <c r="D7" s="112"/>
      <c r="E7" s="112"/>
      <c r="F7" s="112"/>
      <c r="G7" s="112"/>
    </row>
    <row r="8" spans="1:9" x14ac:dyDescent="0.3">
      <c r="B8" s="112"/>
      <c r="C8" s="112"/>
      <c r="D8" s="112"/>
      <c r="E8" s="112"/>
      <c r="F8" s="112"/>
      <c r="G8" s="112"/>
    </row>
    <row r="9" spans="1:9" x14ac:dyDescent="0.3">
      <c r="B9" s="112"/>
      <c r="C9" s="112"/>
      <c r="D9" s="112"/>
      <c r="E9" s="112"/>
      <c r="F9" s="112"/>
      <c r="G9" s="112"/>
    </row>
    <row r="10" spans="1:9" x14ac:dyDescent="0.3">
      <c r="B10" s="112"/>
      <c r="C10" s="112"/>
      <c r="D10" s="112"/>
      <c r="E10" s="112"/>
      <c r="F10" s="112"/>
      <c r="G10" s="112"/>
    </row>
    <row r="11" spans="1:9" x14ac:dyDescent="0.3">
      <c r="B11" s="112"/>
      <c r="C11" s="112"/>
      <c r="D11" s="112"/>
      <c r="E11" s="112"/>
      <c r="F11" s="112"/>
      <c r="G11" s="112"/>
    </row>
    <row r="12" spans="1:9" x14ac:dyDescent="0.3">
      <c r="B12" s="112"/>
      <c r="C12" s="112"/>
      <c r="D12" s="112"/>
      <c r="E12" s="112"/>
      <c r="F12" s="112"/>
      <c r="G12" s="112"/>
    </row>
    <row r="13" spans="1:9" ht="18.600000000000001" customHeight="1" x14ac:dyDescent="0.3">
      <c r="B13" s="15"/>
      <c r="C13" s="8"/>
      <c r="D13" s="8"/>
    </row>
    <row r="14" spans="1:9" ht="18.600000000000001" customHeight="1" x14ac:dyDescent="0.3">
      <c r="B14" s="15"/>
      <c r="C14" s="8"/>
      <c r="D14" s="8"/>
    </row>
    <row r="15" spans="1:9" ht="18.600000000000001" customHeight="1" x14ac:dyDescent="0.3">
      <c r="B15" s="15"/>
      <c r="C15" s="8"/>
      <c r="D15" s="8"/>
    </row>
    <row r="16" spans="1:9" ht="18.600000000000001" customHeight="1" x14ac:dyDescent="0.3">
      <c r="B16" s="15"/>
      <c r="C16" s="8"/>
      <c r="D16" s="8"/>
    </row>
    <row r="17" spans="1:4" ht="18.600000000000001" customHeight="1" x14ac:dyDescent="0.3">
      <c r="B17" s="15"/>
      <c r="C17" s="8"/>
      <c r="D17" s="8"/>
    </row>
    <row r="18" spans="1:4" ht="18.600000000000001" customHeight="1" x14ac:dyDescent="0.3">
      <c r="B18" s="15"/>
      <c r="C18" s="8"/>
      <c r="D18" s="8"/>
    </row>
    <row r="19" spans="1:4" ht="18.600000000000001" customHeight="1" x14ac:dyDescent="0.3">
      <c r="B19" s="15"/>
      <c r="C19" s="8"/>
      <c r="D19" s="8"/>
    </row>
    <row r="20" spans="1:4" ht="18.600000000000001" customHeight="1" x14ac:dyDescent="0.3">
      <c r="B20" s="15"/>
      <c r="C20" s="8"/>
      <c r="D20" s="8"/>
    </row>
    <row r="21" spans="1:4" ht="18.600000000000001" customHeight="1" x14ac:dyDescent="0.3">
      <c r="B21" s="15"/>
      <c r="C21" s="8"/>
      <c r="D21" s="8"/>
    </row>
    <row r="22" spans="1:4" ht="18.600000000000001" customHeight="1" x14ac:dyDescent="0.3">
      <c r="B22" s="15"/>
      <c r="C22" s="8"/>
      <c r="D22" s="8"/>
    </row>
    <row r="23" spans="1:4" ht="18.600000000000001" customHeight="1" x14ac:dyDescent="0.3">
      <c r="B23" s="15"/>
      <c r="C23" s="8"/>
      <c r="D23" s="8"/>
    </row>
    <row r="24" spans="1:4" ht="18.600000000000001" customHeight="1" x14ac:dyDescent="0.3">
      <c r="B24" s="15"/>
      <c r="C24" s="8"/>
      <c r="D24" s="8"/>
    </row>
    <row r="25" spans="1:4" ht="18.600000000000001" customHeight="1" x14ac:dyDescent="0.3">
      <c r="B25" s="15"/>
      <c r="C25" s="8"/>
      <c r="D25" s="8"/>
    </row>
    <row r="26" spans="1:4" ht="18.600000000000001" customHeight="1" x14ac:dyDescent="0.3">
      <c r="B26" s="15"/>
      <c r="C26" s="8"/>
      <c r="D26" s="8"/>
    </row>
    <row r="27" spans="1:4" ht="18.600000000000001" customHeight="1" x14ac:dyDescent="0.3">
      <c r="B27" s="15"/>
      <c r="C27" s="8"/>
      <c r="D27" s="8"/>
    </row>
    <row r="28" spans="1:4" ht="18.600000000000001" customHeight="1" x14ac:dyDescent="0.3">
      <c r="B28" s="15"/>
      <c r="C28" s="8"/>
      <c r="D28" s="8"/>
    </row>
    <row r="29" spans="1:4" ht="18.600000000000001" customHeight="1" x14ac:dyDescent="0.3">
      <c r="B29" s="15"/>
      <c r="C29" s="8"/>
      <c r="D29" s="8"/>
    </row>
    <row r="30" spans="1:4" ht="18.75" x14ac:dyDescent="0.3">
      <c r="A30" s="49">
        <v>1</v>
      </c>
      <c r="B30" s="47" t="s">
        <v>121</v>
      </c>
      <c r="C30" s="46"/>
      <c r="D30" s="46"/>
    </row>
    <row r="31" spans="1:4" ht="18.600000000000001" customHeight="1" thickBot="1" x14ac:dyDescent="0.35">
      <c r="B31" s="44"/>
      <c r="C31" s="44"/>
      <c r="D31" s="44"/>
    </row>
    <row r="32" spans="1:4" ht="16.5" thickBot="1" x14ac:dyDescent="0.35">
      <c r="B32" s="154" t="s">
        <v>109</v>
      </c>
      <c r="C32" s="155"/>
      <c r="D32" s="156"/>
    </row>
    <row r="33" spans="1:12" ht="41.45" customHeight="1" thickBot="1" x14ac:dyDescent="0.35">
      <c r="B33" s="37" t="s">
        <v>114</v>
      </c>
      <c r="C33" s="13" t="s">
        <v>111</v>
      </c>
      <c r="D33" s="106" t="s">
        <v>1</v>
      </c>
    </row>
    <row r="34" spans="1:12" ht="16.5" customHeight="1" x14ac:dyDescent="0.3">
      <c r="A34" s="38" t="s">
        <v>19</v>
      </c>
      <c r="B34" s="10" t="s">
        <v>9</v>
      </c>
      <c r="C34" s="113">
        <v>10</v>
      </c>
      <c r="D34" s="114">
        <v>2</v>
      </c>
    </row>
    <row r="35" spans="1:12" ht="16.5" customHeight="1" x14ac:dyDescent="0.3">
      <c r="A35" s="38" t="s">
        <v>20</v>
      </c>
      <c r="B35" s="11" t="s">
        <v>2</v>
      </c>
      <c r="C35" s="115">
        <v>7</v>
      </c>
      <c r="D35" s="116">
        <v>14</v>
      </c>
      <c r="I35" s="4"/>
      <c r="J35" s="4"/>
      <c r="K35" s="4"/>
      <c r="L35" s="4"/>
    </row>
    <row r="36" spans="1:12" ht="16.5" customHeight="1" thickBot="1" x14ac:dyDescent="0.35">
      <c r="A36" s="38" t="s">
        <v>21</v>
      </c>
      <c r="B36" s="12" t="s">
        <v>108</v>
      </c>
      <c r="C36" s="117">
        <v>2</v>
      </c>
      <c r="D36" s="118">
        <v>1.5</v>
      </c>
    </row>
    <row r="37" spans="1:12" ht="27.95" customHeight="1" thickBot="1" x14ac:dyDescent="0.35">
      <c r="B37" s="24"/>
      <c r="C37" s="13" t="str">
        <f>C33</f>
        <v>Slutenvård exkl. IVA</v>
      </c>
      <c r="D37" s="106" t="str">
        <f t="shared" ref="D37" si="0">D33</f>
        <v>IVA</v>
      </c>
    </row>
    <row r="38" spans="1:12" ht="49.5" customHeight="1" thickBot="1" x14ac:dyDescent="0.35">
      <c r="B38" s="18" t="s">
        <v>115</v>
      </c>
      <c r="C38" s="76" t="s">
        <v>17</v>
      </c>
      <c r="D38" s="106" t="s">
        <v>17</v>
      </c>
    </row>
    <row r="39" spans="1:12" ht="14.25" x14ac:dyDescent="0.3">
      <c r="A39" s="38" t="s">
        <v>48</v>
      </c>
      <c r="B39" s="14" t="s">
        <v>3</v>
      </c>
      <c r="C39" s="119">
        <v>0</v>
      </c>
      <c r="D39" s="120">
        <v>0</v>
      </c>
    </row>
    <row r="40" spans="1:12" ht="14.25" x14ac:dyDescent="0.3">
      <c r="A40" s="38" t="s">
        <v>58</v>
      </c>
      <c r="B40" s="9" t="s">
        <v>4</v>
      </c>
      <c r="C40" s="121">
        <v>0.5</v>
      </c>
      <c r="D40" s="122">
        <v>0.5</v>
      </c>
    </row>
    <row r="41" spans="1:12" ht="14.25" x14ac:dyDescent="0.3">
      <c r="A41" s="38" t="s">
        <v>49</v>
      </c>
      <c r="B41" s="9" t="s">
        <v>5</v>
      </c>
      <c r="C41" s="121">
        <v>0.5</v>
      </c>
      <c r="D41" s="122">
        <v>0.5</v>
      </c>
    </row>
    <row r="42" spans="1:12" ht="14.25" x14ac:dyDescent="0.3">
      <c r="A42" s="38" t="s">
        <v>50</v>
      </c>
      <c r="B42" s="9" t="s">
        <v>6</v>
      </c>
      <c r="C42" s="121">
        <v>0.5</v>
      </c>
      <c r="D42" s="122">
        <v>0.5</v>
      </c>
    </row>
    <row r="43" spans="1:12" ht="14.25" x14ac:dyDescent="0.3">
      <c r="A43" s="38" t="s">
        <v>51</v>
      </c>
      <c r="B43" s="9" t="s">
        <v>7</v>
      </c>
      <c r="C43" s="121">
        <v>0.3</v>
      </c>
      <c r="D43" s="122">
        <v>0.3</v>
      </c>
    </row>
    <row r="44" spans="1:12" ht="14.25" x14ac:dyDescent="0.3">
      <c r="A44" s="38" t="s">
        <v>52</v>
      </c>
      <c r="B44" s="9" t="s">
        <v>8</v>
      </c>
      <c r="C44" s="121">
        <v>0.1</v>
      </c>
      <c r="D44" s="122">
        <v>0.1</v>
      </c>
    </row>
    <row r="45" spans="1:12" ht="14.25" customHeight="1" x14ac:dyDescent="0.3">
      <c r="A45" s="38" t="s">
        <v>53</v>
      </c>
      <c r="B45" s="9" t="s">
        <v>127</v>
      </c>
      <c r="C45" s="121">
        <v>5</v>
      </c>
      <c r="D45" s="122">
        <v>5</v>
      </c>
    </row>
    <row r="46" spans="1:12" ht="14.25" x14ac:dyDescent="0.3">
      <c r="A46" s="38" t="s">
        <v>54</v>
      </c>
      <c r="B46" s="9" t="s">
        <v>12</v>
      </c>
      <c r="C46" s="121">
        <v>1</v>
      </c>
      <c r="D46" s="122">
        <v>1</v>
      </c>
      <c r="I46" s="25"/>
    </row>
    <row r="47" spans="1:12" ht="14.25" x14ac:dyDescent="0.3">
      <c r="A47" s="38" t="s">
        <v>55</v>
      </c>
      <c r="B47" s="9" t="s">
        <v>117</v>
      </c>
      <c r="C47" s="121">
        <v>0.05</v>
      </c>
      <c r="D47" s="122">
        <v>0.05</v>
      </c>
    </row>
    <row r="48" spans="1:12" ht="14.25" thickBot="1" x14ac:dyDescent="0.35">
      <c r="A48" s="38" t="s">
        <v>56</v>
      </c>
      <c r="B48" s="148" t="s">
        <v>118</v>
      </c>
      <c r="C48" s="123">
        <v>0.03</v>
      </c>
      <c r="D48" s="124">
        <v>0.03</v>
      </c>
    </row>
    <row r="49" spans="1:10" ht="14.25" hidden="1" customHeight="1" x14ac:dyDescent="0.3">
      <c r="A49" s="38" t="s">
        <v>60</v>
      </c>
      <c r="B49" s="125" t="s">
        <v>102</v>
      </c>
      <c r="C49" s="126"/>
      <c r="D49" s="127"/>
    </row>
    <row r="50" spans="1:10" ht="14.25" hidden="1" customHeight="1" x14ac:dyDescent="0.3">
      <c r="A50" s="38" t="s">
        <v>61</v>
      </c>
      <c r="B50" s="9" t="s">
        <v>103</v>
      </c>
      <c r="C50" s="121"/>
      <c r="D50" s="128"/>
    </row>
    <row r="51" spans="1:10" ht="14.25" hidden="1" customHeight="1" thickBot="1" x14ac:dyDescent="0.35">
      <c r="A51" s="38" t="s">
        <v>62</v>
      </c>
      <c r="B51" s="110" t="s">
        <v>104</v>
      </c>
      <c r="C51" s="123"/>
      <c r="D51" s="129"/>
      <c r="I51" s="157"/>
      <c r="J51" s="157"/>
    </row>
    <row r="52" spans="1:10" ht="18.600000000000001" customHeight="1" x14ac:dyDescent="0.3">
      <c r="B52" s="2"/>
      <c r="C52" s="52"/>
      <c r="D52" s="52"/>
      <c r="I52" s="104"/>
      <c r="J52" s="104"/>
    </row>
    <row r="53" spans="1:10" s="26" customFormat="1" ht="18" x14ac:dyDescent="0.25">
      <c r="A53" s="49">
        <v>2</v>
      </c>
      <c r="B53" s="105" t="s">
        <v>120</v>
      </c>
      <c r="C53" s="105"/>
      <c r="D53" s="105"/>
      <c r="E53" s="105"/>
      <c r="F53" s="105"/>
      <c r="G53" s="105"/>
    </row>
    <row r="54" spans="1:10" s="26" customFormat="1" ht="18.600000000000001" customHeight="1" thickBot="1" x14ac:dyDescent="0.3">
      <c r="A54" s="39"/>
      <c r="B54" s="48"/>
      <c r="C54" s="48"/>
      <c r="D54" s="48"/>
      <c r="E54" s="48"/>
      <c r="F54" s="48"/>
      <c r="G54" s="105"/>
    </row>
    <row r="55" spans="1:10" ht="16.5" thickBot="1" x14ac:dyDescent="0.35">
      <c r="B55" s="154" t="str">
        <f>B32</f>
        <v>Bekräftad och misstänkt covid-19</v>
      </c>
      <c r="C55" s="155"/>
      <c r="D55" s="155"/>
      <c r="E55" s="155"/>
      <c r="F55" s="156"/>
      <c r="G55" s="104"/>
    </row>
    <row r="56" spans="1:10" ht="27.95" customHeight="1" thickBot="1" x14ac:dyDescent="0.35">
      <c r="B56" s="24"/>
      <c r="C56" s="13" t="str">
        <f>C37</f>
        <v>Slutenvård exkl. IVA</v>
      </c>
      <c r="D56" s="13" t="str">
        <f>D37</f>
        <v>IVA</v>
      </c>
      <c r="E56" s="13" t="str">
        <f>C37</f>
        <v>Slutenvård exkl. IVA</v>
      </c>
      <c r="F56" s="106" t="str">
        <f>D37</f>
        <v>IVA</v>
      </c>
      <c r="G56" s="1"/>
    </row>
    <row r="57" spans="1:10" ht="41.45" customHeight="1" thickBot="1" x14ac:dyDescent="0.35">
      <c r="B57" s="37" t="s">
        <v>100</v>
      </c>
      <c r="C57" s="76" t="s">
        <v>10</v>
      </c>
      <c r="D57" s="80" t="s">
        <v>10</v>
      </c>
      <c r="E57" s="80" t="s">
        <v>11</v>
      </c>
      <c r="F57" s="90" t="s">
        <v>11</v>
      </c>
      <c r="G57" s="1"/>
    </row>
    <row r="58" spans="1:10" ht="14.25" x14ac:dyDescent="0.3">
      <c r="A58" s="38" t="s">
        <v>22</v>
      </c>
      <c r="B58" s="14" t="str">
        <f>B39</f>
        <v>Andningsskydd FFP2</v>
      </c>
      <c r="C58" s="91">
        <f t="shared" ref="C58:C70" si="1">IFERROR((($C$34*($C$35*$C$36)*C39)*$C$71),0)</f>
        <v>0</v>
      </c>
      <c r="D58" s="92">
        <f t="shared" ref="D58:D70" si="2">IFERROR((($D$34*($D$35*$D$36)*D39)*$C$71),0)</f>
        <v>0</v>
      </c>
      <c r="E58" s="92">
        <f t="shared" ref="E58:E70" si="3">IFERROR((($C$34*($C$35*$C$36)*C39)*$E$71),0)</f>
        <v>0</v>
      </c>
      <c r="F58" s="93">
        <f t="shared" ref="F58:F70" si="4">IFERROR((($D$34*($D$35*$D$36)*D39)*$E$71),0)</f>
        <v>0</v>
      </c>
      <c r="G58" s="27"/>
    </row>
    <row r="59" spans="1:10" ht="14.25" x14ac:dyDescent="0.3">
      <c r="A59" s="38" t="s">
        <v>23</v>
      </c>
      <c r="B59" s="9" t="str">
        <f t="shared" ref="B59:B67" si="5">B40</f>
        <v>Andningsskydd FFP3</v>
      </c>
      <c r="C59" s="94">
        <f t="shared" si="1"/>
        <v>2100</v>
      </c>
      <c r="D59" s="95">
        <f t="shared" si="2"/>
        <v>630</v>
      </c>
      <c r="E59" s="95">
        <f t="shared" si="3"/>
        <v>6300</v>
      </c>
      <c r="F59" s="96">
        <f t="shared" si="4"/>
        <v>1890</v>
      </c>
      <c r="G59" s="27"/>
    </row>
    <row r="60" spans="1:10" ht="14.25" x14ac:dyDescent="0.3">
      <c r="A60" s="38" t="s">
        <v>24</v>
      </c>
      <c r="B60" s="9" t="str">
        <f t="shared" si="5"/>
        <v>Munskydd typ IIR</v>
      </c>
      <c r="C60" s="94">
        <f t="shared" si="1"/>
        <v>2100</v>
      </c>
      <c r="D60" s="95">
        <f t="shared" si="2"/>
        <v>630</v>
      </c>
      <c r="E60" s="95">
        <f t="shared" si="3"/>
        <v>6300</v>
      </c>
      <c r="F60" s="96">
        <f t="shared" si="4"/>
        <v>1890</v>
      </c>
      <c r="G60" s="27"/>
    </row>
    <row r="61" spans="1:10" ht="14.25" x14ac:dyDescent="0.3">
      <c r="A61" s="38" t="s">
        <v>25</v>
      </c>
      <c r="B61" s="9" t="str">
        <f t="shared" si="5"/>
        <v>Visir engångs</v>
      </c>
      <c r="C61" s="94">
        <f t="shared" si="1"/>
        <v>2100</v>
      </c>
      <c r="D61" s="95">
        <f t="shared" si="2"/>
        <v>630</v>
      </c>
      <c r="E61" s="95">
        <f t="shared" si="3"/>
        <v>6300</v>
      </c>
      <c r="F61" s="96">
        <f t="shared" si="4"/>
        <v>1890</v>
      </c>
      <c r="G61" s="27"/>
    </row>
    <row r="62" spans="1:10" ht="14.25" x14ac:dyDescent="0.3">
      <c r="A62" s="38" t="s">
        <v>26</v>
      </c>
      <c r="B62" s="9" t="str">
        <f t="shared" si="5"/>
        <v>Visir flergångs</v>
      </c>
      <c r="C62" s="94">
        <f t="shared" si="1"/>
        <v>1260</v>
      </c>
      <c r="D62" s="95">
        <f t="shared" si="2"/>
        <v>378</v>
      </c>
      <c r="E62" s="95">
        <f t="shared" si="3"/>
        <v>3780</v>
      </c>
      <c r="F62" s="96">
        <f t="shared" si="4"/>
        <v>1134</v>
      </c>
      <c r="G62" s="27"/>
    </row>
    <row r="63" spans="1:10" ht="14.25" x14ac:dyDescent="0.3">
      <c r="A63" s="38" t="s">
        <v>27</v>
      </c>
      <c r="B63" s="9" t="str">
        <f t="shared" si="5"/>
        <v>Skyddsglasögon</v>
      </c>
      <c r="C63" s="94">
        <f t="shared" si="1"/>
        <v>420</v>
      </c>
      <c r="D63" s="95">
        <f t="shared" si="2"/>
        <v>126</v>
      </c>
      <c r="E63" s="95">
        <f t="shared" si="3"/>
        <v>1260</v>
      </c>
      <c r="F63" s="96">
        <f t="shared" si="4"/>
        <v>378</v>
      </c>
      <c r="G63" s="27"/>
    </row>
    <row r="64" spans="1:10" ht="14.25" x14ac:dyDescent="0.3">
      <c r="A64" s="38" t="s">
        <v>28</v>
      </c>
      <c r="B64" s="9" t="str">
        <f t="shared" si="5"/>
        <v>Skyddshandskar stycken</v>
      </c>
      <c r="C64" s="94">
        <f t="shared" si="1"/>
        <v>21000</v>
      </c>
      <c r="D64" s="95">
        <f t="shared" si="2"/>
        <v>6300</v>
      </c>
      <c r="E64" s="95">
        <f t="shared" si="3"/>
        <v>63000</v>
      </c>
      <c r="F64" s="96">
        <f t="shared" si="4"/>
        <v>18900</v>
      </c>
      <c r="G64" s="27"/>
    </row>
    <row r="65" spans="1:8" ht="14.25" x14ac:dyDescent="0.3">
      <c r="A65" s="38" t="s">
        <v>29</v>
      </c>
      <c r="B65" s="9" t="str">
        <f t="shared" si="5"/>
        <v>Engångsförkläde</v>
      </c>
      <c r="C65" s="94">
        <f t="shared" si="1"/>
        <v>4200</v>
      </c>
      <c r="D65" s="95">
        <f t="shared" si="2"/>
        <v>1260</v>
      </c>
      <c r="E65" s="95">
        <f t="shared" si="3"/>
        <v>12600</v>
      </c>
      <c r="F65" s="96">
        <f t="shared" si="4"/>
        <v>3780</v>
      </c>
      <c r="G65" s="27"/>
    </row>
    <row r="66" spans="1:8" ht="14.25" x14ac:dyDescent="0.3">
      <c r="A66" s="38" t="s">
        <v>30</v>
      </c>
      <c r="B66" s="9" t="str">
        <f t="shared" si="5"/>
        <v>Handdesinfektion liter</v>
      </c>
      <c r="C66" s="94">
        <f t="shared" si="1"/>
        <v>210</v>
      </c>
      <c r="D66" s="95">
        <f t="shared" si="2"/>
        <v>63</v>
      </c>
      <c r="E66" s="95">
        <f t="shared" si="3"/>
        <v>630</v>
      </c>
      <c r="F66" s="96">
        <f t="shared" si="4"/>
        <v>189</v>
      </c>
      <c r="G66" s="27"/>
    </row>
    <row r="67" spans="1:8" ht="14.25" thickBot="1" x14ac:dyDescent="0.35">
      <c r="A67" s="38" t="s">
        <v>31</v>
      </c>
      <c r="B67" s="148" t="str">
        <f t="shared" si="5"/>
        <v>Ytdesinfektion liter</v>
      </c>
      <c r="C67" s="97">
        <f t="shared" si="1"/>
        <v>126</v>
      </c>
      <c r="D67" s="98">
        <f t="shared" si="2"/>
        <v>37.799999999999997</v>
      </c>
      <c r="E67" s="98">
        <f t="shared" si="3"/>
        <v>378</v>
      </c>
      <c r="F67" s="99">
        <f t="shared" si="4"/>
        <v>113.4</v>
      </c>
      <c r="G67" s="27"/>
    </row>
    <row r="68" spans="1:8" ht="14.25" hidden="1" x14ac:dyDescent="0.3">
      <c r="A68" s="38" t="s">
        <v>34</v>
      </c>
      <c r="B68" s="108" t="str">
        <f>B49</f>
        <v>Annan skyddsutrustning 1</v>
      </c>
      <c r="C68" s="100">
        <f t="shared" si="1"/>
        <v>0</v>
      </c>
      <c r="D68" s="109">
        <f t="shared" si="2"/>
        <v>0</v>
      </c>
      <c r="E68" s="109">
        <f t="shared" si="3"/>
        <v>0</v>
      </c>
      <c r="F68" s="109">
        <f t="shared" si="4"/>
        <v>0</v>
      </c>
      <c r="G68" s="27"/>
    </row>
    <row r="69" spans="1:8" ht="14.25" hidden="1" x14ac:dyDescent="0.3">
      <c r="A69" s="38" t="s">
        <v>77</v>
      </c>
      <c r="B69" s="57" t="str">
        <f>B50</f>
        <v>Annan skyddsutrustning 2</v>
      </c>
      <c r="C69" s="94">
        <f t="shared" si="1"/>
        <v>0</v>
      </c>
      <c r="D69" s="95">
        <f t="shared" si="2"/>
        <v>0</v>
      </c>
      <c r="E69" s="95">
        <f t="shared" si="3"/>
        <v>0</v>
      </c>
      <c r="F69" s="95">
        <f t="shared" si="4"/>
        <v>0</v>
      </c>
      <c r="G69" s="27"/>
    </row>
    <row r="70" spans="1:8" ht="15" hidden="1" thickBot="1" x14ac:dyDescent="0.35">
      <c r="A70" s="38" t="s">
        <v>78</v>
      </c>
      <c r="B70" s="58" t="str">
        <f>B51</f>
        <v>Annan skyddsutrustning 3</v>
      </c>
      <c r="C70" s="97">
        <f t="shared" si="1"/>
        <v>0</v>
      </c>
      <c r="D70" s="98">
        <f t="shared" si="2"/>
        <v>0</v>
      </c>
      <c r="E70" s="98">
        <f t="shared" si="3"/>
        <v>0</v>
      </c>
      <c r="F70" s="98">
        <f t="shared" si="4"/>
        <v>0</v>
      </c>
      <c r="G70" s="27"/>
    </row>
    <row r="71" spans="1:8" s="7" customFormat="1" ht="16.5" hidden="1" customHeight="1" x14ac:dyDescent="0.3">
      <c r="A71" s="40"/>
      <c r="C71" s="5">
        <v>30</v>
      </c>
      <c r="D71" s="5"/>
      <c r="E71" s="17">
        <v>90</v>
      </c>
      <c r="F71" s="6"/>
      <c r="H71" s="40"/>
    </row>
    <row r="72" spans="1:8" s="7" customFormat="1" ht="18.600000000000001" customHeight="1" x14ac:dyDescent="0.3">
      <c r="A72" s="40"/>
      <c r="C72" s="5"/>
      <c r="D72" s="5"/>
      <c r="E72" s="17"/>
      <c r="F72" s="6"/>
      <c r="H72" s="40"/>
    </row>
    <row r="73" spans="1:8" ht="18.75" x14ac:dyDescent="0.3">
      <c r="A73" s="49">
        <v>3</v>
      </c>
      <c r="B73" s="47" t="s">
        <v>105</v>
      </c>
      <c r="C73" s="47"/>
    </row>
    <row r="74" spans="1:8" ht="18.600000000000001" customHeight="1" thickBot="1" x14ac:dyDescent="0.35"/>
    <row r="75" spans="1:8" ht="16.5" thickBot="1" x14ac:dyDescent="0.35">
      <c r="B75" s="154" t="str">
        <f>B32</f>
        <v>Bekräftad och misstänkt covid-19</v>
      </c>
      <c r="C75" s="155"/>
      <c r="D75" s="156"/>
      <c r="E75" s="51"/>
      <c r="F75" s="51"/>
      <c r="G75" s="51"/>
    </row>
    <row r="76" spans="1:8" ht="27.95" customHeight="1" thickBot="1" x14ac:dyDescent="0.35">
      <c r="B76" s="142"/>
      <c r="C76" s="149" t="s">
        <v>112</v>
      </c>
      <c r="D76" s="150"/>
    </row>
    <row r="77" spans="1:8" ht="41.45" customHeight="1" thickBot="1" x14ac:dyDescent="0.35">
      <c r="B77" s="143" t="s">
        <v>105</v>
      </c>
      <c r="C77" s="138" t="s">
        <v>106</v>
      </c>
      <c r="D77" s="141" t="s">
        <v>107</v>
      </c>
    </row>
    <row r="78" spans="1:8" ht="14.25" x14ac:dyDescent="0.3">
      <c r="A78" s="38" t="s">
        <v>35</v>
      </c>
      <c r="B78" s="14" t="str">
        <f>B39</f>
        <v>Andningsskydd FFP2</v>
      </c>
      <c r="C78" s="91">
        <f t="shared" ref="C78:C84" si="6">C58+D58</f>
        <v>0</v>
      </c>
      <c r="D78" s="93">
        <f t="shared" ref="D78:D84" si="7">E58+F58</f>
        <v>0</v>
      </c>
    </row>
    <row r="79" spans="1:8" ht="14.25" x14ac:dyDescent="0.3">
      <c r="A79" s="38" t="s">
        <v>36</v>
      </c>
      <c r="B79" s="9" t="str">
        <f t="shared" ref="B79:B87" si="8">B40</f>
        <v>Andningsskydd FFP3</v>
      </c>
      <c r="C79" s="100">
        <f t="shared" si="6"/>
        <v>2730</v>
      </c>
      <c r="D79" s="101">
        <f t="shared" si="7"/>
        <v>8190</v>
      </c>
    </row>
    <row r="80" spans="1:8" ht="14.25" x14ac:dyDescent="0.3">
      <c r="A80" s="38" t="s">
        <v>37</v>
      </c>
      <c r="B80" s="9" t="str">
        <f t="shared" si="8"/>
        <v>Munskydd typ IIR</v>
      </c>
      <c r="C80" s="100">
        <f t="shared" si="6"/>
        <v>2730</v>
      </c>
      <c r="D80" s="101">
        <f t="shared" si="7"/>
        <v>8190</v>
      </c>
    </row>
    <row r="81" spans="1:12" ht="14.25" x14ac:dyDescent="0.3">
      <c r="A81" s="38" t="s">
        <v>38</v>
      </c>
      <c r="B81" s="9" t="str">
        <f t="shared" si="8"/>
        <v>Visir engångs</v>
      </c>
      <c r="C81" s="100">
        <f t="shared" si="6"/>
        <v>2730</v>
      </c>
      <c r="D81" s="101">
        <f t="shared" si="7"/>
        <v>8190</v>
      </c>
    </row>
    <row r="82" spans="1:12" ht="14.25" x14ac:dyDescent="0.3">
      <c r="A82" s="38" t="s">
        <v>39</v>
      </c>
      <c r="B82" s="9" t="str">
        <f t="shared" si="8"/>
        <v>Visir flergångs</v>
      </c>
      <c r="C82" s="100">
        <f t="shared" si="6"/>
        <v>1638</v>
      </c>
      <c r="D82" s="101">
        <f t="shared" si="7"/>
        <v>4914</v>
      </c>
    </row>
    <row r="83" spans="1:12" ht="14.25" customHeight="1" x14ac:dyDescent="0.3">
      <c r="A83" s="38" t="s">
        <v>40</v>
      </c>
      <c r="B83" s="9" t="str">
        <f t="shared" si="8"/>
        <v>Skyddsglasögon</v>
      </c>
      <c r="C83" s="100">
        <f t="shared" si="6"/>
        <v>546</v>
      </c>
      <c r="D83" s="101">
        <f t="shared" si="7"/>
        <v>1638</v>
      </c>
    </row>
    <row r="84" spans="1:12" ht="14.25" customHeight="1" x14ac:dyDescent="0.3">
      <c r="A84" s="38" t="s">
        <v>41</v>
      </c>
      <c r="B84" s="9" t="str">
        <f t="shared" si="8"/>
        <v>Skyddshandskar stycken</v>
      </c>
      <c r="C84" s="100">
        <f t="shared" si="6"/>
        <v>27300</v>
      </c>
      <c r="D84" s="101">
        <f t="shared" si="7"/>
        <v>81900</v>
      </c>
    </row>
    <row r="85" spans="1:12" ht="14.25" x14ac:dyDescent="0.3">
      <c r="A85" s="38" t="s">
        <v>42</v>
      </c>
      <c r="B85" s="9" t="str">
        <f t="shared" si="8"/>
        <v>Engångsförkläde</v>
      </c>
      <c r="C85" s="100">
        <f t="shared" ref="C85:C87" si="9">C65+D65</f>
        <v>5460</v>
      </c>
      <c r="D85" s="101">
        <f t="shared" ref="D85:D87" si="10">E65+F65</f>
        <v>16380</v>
      </c>
    </row>
    <row r="86" spans="1:12" s="38" customFormat="1" ht="14.25" x14ac:dyDescent="0.3">
      <c r="A86" s="38" t="s">
        <v>43</v>
      </c>
      <c r="B86" s="9" t="str">
        <f t="shared" si="8"/>
        <v>Handdesinfektion liter</v>
      </c>
      <c r="C86" s="100">
        <f t="shared" si="9"/>
        <v>273</v>
      </c>
      <c r="D86" s="101">
        <f t="shared" si="10"/>
        <v>819</v>
      </c>
      <c r="E86" s="23"/>
      <c r="F86" s="23"/>
      <c r="G86" s="23"/>
      <c r="I86" s="23"/>
      <c r="J86" s="23"/>
      <c r="K86" s="23"/>
      <c r="L86" s="23"/>
    </row>
    <row r="87" spans="1:12" s="38" customFormat="1" ht="14.25" thickBot="1" x14ac:dyDescent="0.35">
      <c r="A87" s="38" t="s">
        <v>44</v>
      </c>
      <c r="B87" s="148" t="str">
        <f t="shared" si="8"/>
        <v>Ytdesinfektion liter</v>
      </c>
      <c r="C87" s="102">
        <f t="shared" si="9"/>
        <v>163.80000000000001</v>
      </c>
      <c r="D87" s="103">
        <f t="shared" si="10"/>
        <v>491.4</v>
      </c>
      <c r="E87" s="23"/>
      <c r="F87" s="23"/>
      <c r="G87" s="23"/>
      <c r="I87" s="23"/>
      <c r="J87" s="23"/>
      <c r="K87" s="23"/>
      <c r="L87" s="23"/>
    </row>
    <row r="88" spans="1:12" s="38" customFormat="1" ht="14.25" hidden="1" x14ac:dyDescent="0.3">
      <c r="A88" s="38" t="s">
        <v>47</v>
      </c>
      <c r="B88" s="108" t="str">
        <f>B49</f>
        <v>Annan skyddsutrustning 1</v>
      </c>
      <c r="C88" s="100" t="e">
        <f>C68+D68+#REF!+#REF!+#REF!+#REF!+#REF!+#REF!</f>
        <v>#REF!</v>
      </c>
      <c r="D88" s="101" t="e">
        <f>E68+F68+#REF!+#REF!+#REF!+#REF!+#REF!+#REF!</f>
        <v>#REF!</v>
      </c>
      <c r="E88" s="23"/>
      <c r="F88" s="23"/>
      <c r="G88" s="23"/>
      <c r="I88" s="23"/>
      <c r="J88" s="23"/>
      <c r="K88" s="23"/>
      <c r="L88" s="23"/>
    </row>
    <row r="89" spans="1:12" s="38" customFormat="1" ht="14.25" hidden="1" x14ac:dyDescent="0.3">
      <c r="A89" s="38" t="s">
        <v>94</v>
      </c>
      <c r="B89" s="57" t="str">
        <f>B50</f>
        <v>Annan skyddsutrustning 2</v>
      </c>
      <c r="C89" s="100" t="e">
        <f>C69+D69+#REF!+#REF!+#REF!+#REF!+#REF!+#REF!</f>
        <v>#REF!</v>
      </c>
      <c r="D89" s="101" t="e">
        <f>E69+F69+#REF!+#REF!+#REF!+#REF!+#REF!+#REF!</f>
        <v>#REF!</v>
      </c>
      <c r="E89" s="23"/>
      <c r="F89" s="23"/>
      <c r="G89" s="23"/>
      <c r="I89" s="23"/>
      <c r="J89" s="23"/>
      <c r="K89" s="23"/>
      <c r="L89" s="23"/>
    </row>
    <row r="90" spans="1:12" s="38" customFormat="1" ht="15" hidden="1" thickBot="1" x14ac:dyDescent="0.35">
      <c r="A90" s="38" t="s">
        <v>95</v>
      </c>
      <c r="B90" s="58" t="str">
        <f>B51</f>
        <v>Annan skyddsutrustning 3</v>
      </c>
      <c r="C90" s="102" t="e">
        <f>C70+D70+#REF!+#REF!+#REF!+#REF!+#REF!+#REF!</f>
        <v>#REF!</v>
      </c>
      <c r="D90" s="103" t="e">
        <f>E70+F70+#REF!+#REF!+#REF!+#REF!+#REF!+#REF!</f>
        <v>#REF!</v>
      </c>
      <c r="E90" s="23"/>
      <c r="F90" s="23"/>
      <c r="G90" s="23"/>
      <c r="I90" s="23"/>
      <c r="J90" s="23"/>
      <c r="K90" s="23"/>
      <c r="L90" s="23"/>
    </row>
    <row r="91" spans="1:12" s="38" customFormat="1" ht="14.25" x14ac:dyDescent="0.3">
      <c r="B91" s="2"/>
      <c r="C91" s="23"/>
      <c r="D91" s="23"/>
      <c r="E91" s="23"/>
      <c r="F91" s="23"/>
      <c r="G91" s="23"/>
      <c r="I91" s="23"/>
      <c r="J91" s="23"/>
      <c r="K91" s="23"/>
      <c r="L91" s="23"/>
    </row>
    <row r="92" spans="1:12" s="38" customFormat="1" ht="14.25" x14ac:dyDescent="0.3">
      <c r="B92" s="2"/>
      <c r="C92" s="23"/>
      <c r="D92" s="23"/>
      <c r="E92" s="23"/>
      <c r="F92" s="23"/>
      <c r="G92" s="23"/>
      <c r="I92" s="23"/>
      <c r="J92" s="23"/>
      <c r="K92" s="23"/>
      <c r="L92" s="23"/>
    </row>
  </sheetData>
  <sheetProtection algorithmName="SHA-512" hashValue="OR/PndEySJfPk7rs3S5E2ipNYSWW4/34zEXEcWFD7Kx0dtTS25J+s3qKfFml7ydUg+4fP2eTz7MHt2rSVCeNjQ==" saltValue="wVZ/IidzfghXv8jviACJpg==" spinCount="100000" sheet="1" objects="1" scenarios="1"/>
  <mergeCells count="5">
    <mergeCell ref="B75:D75"/>
    <mergeCell ref="C76:D76"/>
    <mergeCell ref="B55:F55"/>
    <mergeCell ref="I51:J51"/>
    <mergeCell ref="B32:D32"/>
  </mergeCells>
  <dataValidations count="7">
    <dataValidation type="whole" operator="greaterThanOrEqual" allowBlank="1" showErrorMessage="1" error="Skriv endast siffror utan decimaler" sqref="C34:D34">
      <formula1>0</formula1>
    </dataValidation>
    <dataValidation type="decimal" operator="greaterThanOrEqual" allowBlank="1" showErrorMessage="1" error="Skriv endast siffror" prompt="Skriv antal bemaning per besök" sqref="C36:D36">
      <formula1>0</formula1>
    </dataValidation>
    <dataValidation type="decimal" operator="greaterThanOrEqual" allowBlank="1" showErrorMessage="1" error="Skriv endast siffror" prompt="Skriv antal besök per patient och dygn" sqref="C35:D35">
      <formula1>0</formula1>
    </dataValidation>
    <dataValidation allowBlank="1" showInputMessage="1" showErrorMessage="1" prompt="Skriv annan personlig skyddsutrustning" sqref="B49:B51"/>
    <dataValidation allowBlank="1" showErrorMessage="1" prompt="Skriv annan utrustning" sqref="B88:B90 B68:B70"/>
    <dataValidation type="whole" operator="greaterThanOrEqual" allowBlank="1" showErrorMessage="1" error="Skriv endast siffror" prompt="Skriv nyckeltal för behov per besök" sqref="C52:D52">
      <formula1>0</formula1>
    </dataValidation>
    <dataValidation type="decimal" operator="greaterThanOrEqual" allowBlank="1" showErrorMessage="1" error="Skriv endast siffror" prompt="Skriv nyckeltal för behov per besök" sqref="C39:D51">
      <formula1>0</formula1>
    </dataValidation>
  </dataValidations>
  <hyperlinks>
    <hyperlink ref="C1" location="Instruktioner!C1" display="Instruktioner"/>
    <hyperlink ref="D1" location="Kalkylator!D1" display="Kalkylator"/>
    <hyperlink ref="E1" location="Diagram!E1" display="Diagram"/>
    <hyperlink ref="F1" location="'Socialstyrelsens referensvärden'!F1" display="Socialstyrelsens referensvärden"/>
  </hyperlinks>
  <pageMargins left="0.70866141732283472" right="0.70866141732283472" top="0.74803149606299213" bottom="0.74803149606299213" header="0.31496062992125984" footer="0.31496062992125984"/>
  <pageSetup paperSize="9" scale="52" orientation="portrait" r:id="rId1"/>
  <headerFooter>
    <oddFooter>&amp;LRegion</oddFooter>
  </headerFooter>
  <rowBreaks count="1" manualBreakCount="1">
    <brk id="72" max="16383" man="1"/>
  </row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GFMuDxipBctWMIYtuRbxuTzQQmjpGqINrhjVB2WdVsI=</DigestValue>
    </Reference>
    <Reference Type="http://www.w3.org/2000/09/xmldsig#Object" URI="#idOfficeObject">
      <DigestMethod Algorithm="http://www.w3.org/2001/04/xmlenc#sha256"/>
      <DigestValue>col6cazNpOiK6f7kN+BZOTYm5HvAxkx0OeRC7DUuvoM=</DigestValue>
    </Reference>
    <Reference Type="http://uri.etsi.org/01903#SignedProperties" URI="#idSignedProperties">
      <Transforms>
        <Transform Algorithm="http://www.w3.org/TR/2001/REC-xml-c14n-20010315"/>
      </Transforms>
      <DigestMethod Algorithm="http://www.w3.org/2001/04/xmlenc#sha256"/>
      <DigestValue>WbPrKwt3NQxbxNMIURkWnT5JcOF6l8n1T0xtEhfAKEc=</DigestValue>
    </Reference>
  </SignedInfo>
  <SignatureValue>D38ZW/3bcWs1FwOjkIPyIGL1Hq7RQqkW2fdtqiK53Xs1J9ZT+hGoe6zWh07pqLZI+F/UotBVnCmw
d2no8GwExQNMFBxe4DmddEBJMJrYVM+toR+9Nz3N67p3Ohc/lB6tXAK8z8YhMIOaC3eN05uNIISS
xceqy7wllGgedU2lb/4v0n6UFSg6GkCYKOZcbsX4o4m7bXI/4cK0L68aoK7ECIAJr1w3//vVpp9C
+Ke8rZBuBdSp/HHjhtRkZZ9YjslUo/DOPtfGTcF0iMm/+aTB45UAKFYzfvkUbt0yYezljyqg/ve+
hrRT1R8XZsCCGYUrOoAcc+5PO6IDWKehbx+mfg==</SignatureValue>
  <KeyInfo>
    <X509Data>
      <X509Certificate>MIIGujCCBaKgAwIBAgITGQAAPD0NwdF751LtXAAAAAA8PTANBgkqhkiG9w0BAQsFADBLMRUwEwYKCZImiZPyLGQBGRYFbG9jYWwxEzARBgoJkiaJk/IsZAEZFgNzb3MxHTAbBgNVBAMTFFNvUyBJc3N1aW5nIENBIDAxIHYyMB4XDTIwMDYyMzA2Mjc0NVoXDTIxMDYyMzA2Mjc0NVowejEVMBMGCgmSJomT8ixkARkWBWxvY2FsMRMwEQYKCZImiZPyLGQBGRYDc29zMRIwEAYDVQQLEwlSZXNvdXJjZXMxDjAMBgNVBAsTBVVzZXJzMRIwEAYDVQQLEwlDb3JwVXNlcnMxFDASBgNVBAMTC0pvaG5uLCBBbm5hMIIBIjANBgkqhkiG9w0BAQEFAAOCAQ8AMIIBCgKCAQEAydrTYRfPEB3RV3WBIobIg9aZj0lRNjaIuf/Y+Fv9m4lX6/R9aEBsZ0oTE0MlUZzaUzxBXKdXQE6fCAybZrD9fCdvNPyzeNUx/FwXFuSDVoIFhg63Ce59pGKrj0bJzWU45msS9otD2240Ul8fkctAUc/qgvArkoynmCGLh7t8jarjwF/qrVyjibg7/eUZ/jD+3HHHMvVHeUkAmQr6tG0WoTawoBTJ5X9bq9lompamLtw8+l5FuxlZ5MsK1hs9AO6QtMjyadv7xgvj2SY8xzj0Wd+K0uTJJRkrpfSF+SlfowgsNd6DwneUR/UI+p+z2+eteecfd/GAu5R6L250Rl89LQIDAQABo4IDZjCCA2IwHQYDVR0OBBYEFF5hc8YC7DCUDC6G5sY6ptBRp5/tMB8GA1UdIwQYMBaAFFSjctbHBPQZsFozs9EL2Q0+CYL2MIIBEQYDVR0fBIIBCDCCAQQwggEAoIH9oIH6hj9odHRwOi8vY3JsLnBraS5zb3Muc2UvQ2VydERhdGEvU29TJTIwSXNzdWluZyUyMENBJTIwMDElMjB2Mi5jcmyGgbZsZGFwOi8vL0NOPVNvUyUyMElzc3VpbmclMjBDQSUyMDAxJTIwdjIsQ049Q0RQLENOPVB1YmxpYyUyMEtleSUyMFNlcnZpY2VzLENOPVNlcnZpY2VzLENOPUNvbmZpZ3VyYXRpb24sREM9c29zLERDPWxvY2FsP2NlcnRpZmljYXRlUmV2b2NhdGlvbkxpc3Q/YmFzZT9vYmplY3RDbGFzcz1jUkxEaXN0cmlidXRpb25Qb2ludDCCAUQGCCsGAQUFBwEBBIIBNjCCATIwSwYIKwYBBQUHMAKGP2h0dHA6Ly9haWEucGtpLnNvcy5zZS9DZXJ0RGF0YS9Tb1MlMjBJc3N1aW5nJTIwQ0ElMjAwMSUyMHYyLmNydDCBuQYIKwYBBQUHMAKGgaxsZGFwOi8vL0NOPVNvUyUyMElzc3VpbmclMjBDQSUyMDAxJTIwdjIsQ049QUlBLENOPVB1YmxpYyUyMEtleSUyMFNlcnZpY2VzLENOPVNlcnZpY2VzLENOPUNvbmZpZ3VyYXRpb24sREM9c29zLERDPWxvY2FsP2NBQ2VydGlmaWNhdGU/YmFzZT9vYmplY3RDbGFzcz1jZXJ0aWZpY2F0aW9uQXV0aG9yaXR5MCcGCCsGAQUFBzABhhtodHRwOi8vb2NzcC5wa2kuc29zLnNlL29jc3AwCwYDVR0PBAQDAgeAMD0GCSsGAQQBgjcVBwQwMC4GJisGAQQBgjcVCISYiWiG3MpBhNmJGoaa7w6D1+UYH4TalHmEtP8mAgFkAgEMMB8GA1UdJQQYMBYGCisGAQQBgjcUAgIGCCsGAQUFBwMCMCkGCSsGAQQBgjcVCgQcMBowDAYKKwYBBAGCNxQCAjAKBggrBgEFBQcDAjArBgNVHREEJDAioCAGCisGAQQBgjcUAgOgEgwQYWFqbjA0QHNvcy5sb2NhbDANBgkqhkiG9w0BAQsFAAOCAQEANNTvBJsGprYihu1F5gbUodtCzzS91JzUU1qE5jEf2Xai2jsHj7tZ7WHpXK60bGcwypvUsUHwXc7vRju+NKsOZsBLdE7fvebawRROFZ2jlT2GOXnBzSalTOcTAzutfkHRQHU4o9qngCxHwrppnxOX8keg203NjeQ3R1A5faysl9TR3LZz8USURRc4En+LzlR6I62Mswurw6ovZZdPWUeYwVb4xT0+hoGN+NAf3n9kckwM5Hk/e3IlXPDwPYzfBkTH6c3kXTy+Lp+3KA2b4QEP9MG063WE8iv4wnCSdzapKNGHjkMzNFV5+SwO3f3EObu09mi+6ayGtimFUChl4qPFF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jDbT+cNeO763rUTbqIwtjksau7DozcY6zSTgGhDwD80=</DigestValue>
      </Reference>
      <Reference URI="/xl/calcChain.xml?ContentType=application/vnd.openxmlformats-officedocument.spreadsheetml.calcChain+xml">
        <DigestMethod Algorithm="http://www.w3.org/2001/04/xmlenc#sha256"/>
        <DigestValue>OrWk6xSktlpTvm7uLPm+mzp20rUT6xY6mSXZWYTxuRY=</DigestValue>
      </Reference>
      <Reference URI="/xl/charts/_rels/char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iiIUTw551Pf7bTYXz0p/pxL7b94OSgCO8EQWIeBhUcA=</DigestValue>
      </Reference>
      <Reference URI="/xl/charts/_rels/char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70J/HjKGOShr2QViU/qt+iyKLQjMhoJBs4M4NXsSqxs=</DigestValue>
      </Reference>
      <Reference URI="/xl/charts/chart1.xml?ContentType=application/vnd.openxmlformats-officedocument.drawingml.chart+xml">
        <DigestMethod Algorithm="http://www.w3.org/2001/04/xmlenc#sha256"/>
        <DigestValue>F9+ONC899mU8oniY0h5MUgT4k+Gzrid+Nt8oEB4EH7k=</DigestValue>
      </Reference>
      <Reference URI="/xl/charts/chart2.xml?ContentType=application/vnd.openxmlformats-officedocument.drawingml.chart+xml">
        <DigestMethod Algorithm="http://www.w3.org/2001/04/xmlenc#sha256"/>
        <DigestValue>iXWFFpa6B4tMnr+qgObeVdb1dCIa/yQfwQIWYZF+Qs4=</DigestValue>
      </Reference>
      <Reference URI="/xl/charts/colors1.xml?ContentType=application/vnd.ms-office.chartcolorstyle+xml">
        <DigestMethod Algorithm="http://www.w3.org/2001/04/xmlenc#sha256"/>
        <DigestValue>BP77p9MYU/oKpjblyLjjCPwxJqm0ih9EkJR//5HVqS8=</DigestValue>
      </Reference>
      <Reference URI="/xl/charts/colors2.xml?ContentType=application/vnd.ms-office.chartcolorstyle+xml">
        <DigestMethod Algorithm="http://www.w3.org/2001/04/xmlenc#sha256"/>
        <DigestValue>BP77p9MYU/oKpjblyLjjCPwxJqm0ih9EkJR//5HVqS8=</DigestValue>
      </Reference>
      <Reference URI="/xl/charts/style1.xml?ContentType=application/vnd.ms-office.chartstyle+xml">
        <DigestMethod Algorithm="http://www.w3.org/2001/04/xmlenc#sha256"/>
        <DigestValue>Dg0kkgyxpLPV0Pr5oyMvec6dsPTz/Y1Z0wLFvQQwXmA=</DigestValue>
      </Reference>
      <Reference URI="/xl/charts/style2.xml?ContentType=application/vnd.ms-office.chartstyle+xml">
        <DigestMethod Algorithm="http://www.w3.org/2001/04/xmlenc#sha256"/>
        <DigestValue>Dg0kkgyxpLPV0Pr5oyMvec6dsPTz/Y1Z0wLFvQQwXmA=</DigestValue>
      </Reference>
      <Reference URI="/xl/ctrlProps/ctrlProp1.xml?ContentType=application/vnd.ms-excel.controlproperties+xml">
        <DigestMethod Algorithm="http://www.w3.org/2001/04/xmlenc#sha256"/>
        <DigestValue>fBwN8z30nmv6rEI+4dJlxiNm1ZJ5sTZW0h/0aNMjImU=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F/Z3dpkfO2FsTVHJGDbWkOjOepaJQTOtPVDRX3q/1pU=</DigestValue>
      </Reference>
      <Reference URI="/xl/drawings/drawing1.xml?ContentType=application/vnd.openxmlformats-officedocument.drawing+xml">
        <DigestMethod Algorithm="http://www.w3.org/2001/04/xmlenc#sha256"/>
        <DigestValue>ZLyzWDLtg/Df9bx4M9ZiszkUbd4vbghl6XsuVZPq2rU=</DigestValue>
      </Reference>
      <Reference URI="/xl/drawings/drawing2.xml?ContentType=application/vnd.openxmlformats-officedocument.drawing+xml">
        <DigestMethod Algorithm="http://www.w3.org/2001/04/xmlenc#sha256"/>
        <DigestValue>Mmdtio+hk/4vauBkB/fUWMQp8dYHoQTUtw/7FNwtfA8=</DigestValue>
      </Reference>
      <Reference URI="/xl/drawings/drawing3.xml?ContentType=application/vnd.openxmlformats-officedocument.drawing+xml">
        <DigestMethod Algorithm="http://www.w3.org/2001/04/xmlenc#sha256"/>
        <DigestValue>bgNVkLxFK47EUshorwHVHl387YLs5B4USfMAPbVI3JM=</DigestValue>
      </Reference>
      <Reference URI="/xl/drawings/drawing4.xml?ContentType=application/vnd.openxmlformats-officedocument.drawing+xml">
        <DigestMethod Algorithm="http://www.w3.org/2001/04/xmlenc#sha256"/>
        <DigestValue>K9XhqHncvFVREWMwrnnyZs73Ilf8Wja8TwQPNaEQv18=</DigestValue>
      </Reference>
      <Reference URI="/xl/drawings/vmlDrawing1.vml?ContentType=application/vnd.openxmlformats-officedocument.vmlDrawing">
        <DigestMethod Algorithm="http://www.w3.org/2001/04/xmlenc#sha256"/>
        <DigestValue>HrCKmsgGb90E6rr/z0ksxFhm3TVOBCwwHBwtKsEXLOc=</DigestValue>
      </Reference>
      <Reference URI="/xl/media/image1.png?ContentType=image/png">
        <DigestMethod Algorithm="http://www.w3.org/2001/04/xmlenc#sha256"/>
        <DigestValue>x0d0C4wNmMifqRpV47o7qPN+IkDjJcaCHdIzClSndTA=</DigestValue>
      </Reference>
      <Reference URI="/xl/printerSettings/printerSettings1.bin?ContentType=application/vnd.openxmlformats-officedocument.spreadsheetml.printerSettings">
        <DigestMethod Algorithm="http://www.w3.org/2001/04/xmlenc#sha256"/>
        <DigestValue>WIu88rAp+1CWd5J9eHRcOqGVrKt0yuc1eIXmhy+ucJ8=</DigestValue>
      </Reference>
      <Reference URI="/xl/printerSettings/printerSettings2.bin?ContentType=application/vnd.openxmlformats-officedocument.spreadsheetml.printerSettings">
        <DigestMethod Algorithm="http://www.w3.org/2001/04/xmlenc#sha256"/>
        <DigestValue>+OOExlZXFj62hb/Q2r0uaFjE1lYnNPyplwDffBdWquM=</DigestValue>
      </Reference>
      <Reference URI="/xl/printerSettings/printerSettings3.bin?ContentType=application/vnd.openxmlformats-officedocument.spreadsheetml.printerSettings">
        <DigestMethod Algorithm="http://www.w3.org/2001/04/xmlenc#sha256"/>
        <DigestValue>WIu88rAp+1CWd5J9eHRcOqGVrKt0yuc1eIXmhy+ucJ8=</DigestValue>
      </Reference>
      <Reference URI="/xl/printerSettings/printerSettings4.bin?ContentType=application/vnd.openxmlformats-officedocument.spreadsheetml.printerSettings">
        <DigestMethod Algorithm="http://www.w3.org/2001/04/xmlenc#sha256"/>
        <DigestValue>hESUosNIs2sgu5wmMbaxt0n3/1uoynqYTM4caRXbDW4=</DigestValue>
      </Reference>
      <Reference URI="/xl/sharedStrings.xml?ContentType=application/vnd.openxmlformats-officedocument.spreadsheetml.sharedStrings+xml">
        <DigestMethod Algorithm="http://www.w3.org/2001/04/xmlenc#sha256"/>
        <DigestValue>v0bBZk/mjXW8pNQ06v12WFR1MYJR42pXGjxY20HrPR8=</DigestValue>
      </Reference>
      <Reference URI="/xl/styles.xml?ContentType=application/vnd.openxmlformats-officedocument.spreadsheetml.styles+xml">
        <DigestMethod Algorithm="http://www.w3.org/2001/04/xmlenc#sha256"/>
        <DigestValue>nthz4XwOcVxsnsnUWGDuolkTm/ws2BSyqwPMsPbCi7A=</DigestValue>
      </Reference>
      <Reference URI="/xl/theme/theme1.xml?ContentType=application/vnd.openxmlformats-officedocument.theme+xml">
        <DigestMethod Algorithm="http://www.w3.org/2001/04/xmlenc#sha256"/>
        <DigestValue>4AYgXszaQUWQbvO7Z2XHdNol/0Ljj7hgvU+V1sxyy2A=</DigestValue>
      </Reference>
      <Reference URI="/xl/vbaProject.bin?ContentType=application/vnd.ms-office.vbaProject">
        <DigestMethod Algorithm="http://www.w3.org/2001/04/xmlenc#sha256"/>
        <DigestValue>z7wZvgKH9BvXFW3JBtHUuuQVbOjtrjK3JunHn2gEXqg=</DigestValue>
      </Reference>
      <Reference URI="/xl/workbook.xml?ContentType=application/vnd.ms-excel.sheet.macroEnabled.main+xml">
        <DigestMethod Algorithm="http://www.w3.org/2001/04/xmlenc#sha256"/>
        <DigestValue>Kt2ZrF6+XNKs+GLdWz5h5DDbJeKkhy68Qr7FGfllhjU=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VHCxkff1UXf8H9nPiAiEzr7HjycWPyVLUHmpSZfX8go=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sheet1.xml?ContentType=application/vnd.openxmlformats-officedocument.spreadsheetml.worksheet+xml">
        <DigestMethod Algorithm="http://www.w3.org/2001/04/xmlenc#sha256"/>
        <DigestValue>2S7sHpmo1GiIm5Ai6UXaFpapB0t1Ije5XjXSBuIkNLc=</DigestValue>
      </Reference>
      <Reference URI="/xl/worksheets/sheet2.xml?ContentType=application/vnd.openxmlformats-officedocument.spreadsheetml.worksheet+xml">
        <DigestMethod Algorithm="http://www.w3.org/2001/04/xmlenc#sha256"/>
        <DigestValue>It/6glDAwkArMFmTrEYQIhuvVq6rHBdG05yelLp3k+E=</DigestValue>
      </Reference>
      <Reference URI="/xl/worksheets/sheet3.xml?ContentType=application/vnd.openxmlformats-officedocument.spreadsheetml.worksheet+xml">
        <DigestMethod Algorithm="http://www.w3.org/2001/04/xmlenc#sha256"/>
        <DigestValue>mmxZhnyUVrmNdW1bPSrZR7sDjdT52HYfIqWFAujImd4=</DigestValue>
      </Reference>
      <Reference URI="/xl/worksheets/sheet4.xml?ContentType=application/vnd.openxmlformats-officedocument.spreadsheetml.worksheet+xml">
        <DigestMethod Algorithm="http://www.w3.org/2001/04/xmlenc#sha256"/>
        <DigestValue>kkCboa1pdJtEvoAWESYnQEX95Pp1OsCrzy4BycS2ljw=</DigestValue>
      </Reference>
    </Manifest>
    <SignatureProperties>
      <SignatureProperty Id="idSignatureTime" Target="#idPackageSignature">
        <mdssi:SignatureTime xmlns:mdssi="http://schemas.openxmlformats.org/package/2006/digital-signature">
          <mdssi:Format>YYYY-MM-DDThh:mm:ssTZD</mdssi:Format>
          <mdssi:Value>2020-11-10T13:55:09Z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Verifiering av Socialstyrelsens prognosverktyg för personlig skyddsutrustning</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2020-11-10T13:55:09Z</xd:SigningTime>
          <xd:SigningCertificate>
            <xd:Cert>
              <xd:CertDigest>
                <DigestMethod Algorithm="http://www.w3.org/2001/04/xmlenc#sha256"/>
                <DigestValue>VVjU9Rko97eOhWNX1Dz0YniWOxXkdEIS4wF4gc9vd/0=</DigestValue>
              </xd:CertDigest>
              <xd:IssuerSerial>
                <X509IssuerName>CN=SoS Issuing CA 01 v2, DC=sos, DC=local</X509IssuerName>
                <X509SerialNumber>557518710033954461196339865985480967843757117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Skapade och godkände det här dokumentet</xd:Description>
            </xd:CommitmentTypeId>
            <xd:AllSignedDataObjects/>
            <xd:CommitmentTypeQualifiers>
              <xd:CommitmentTypeQualifier>Verifiering av Socialstyrelsens prognosverktyg för personlig skyddsutrustning</xd:CommitmentTypeQualifier>
            </xd:CommitmentTypeQualifiers>
          </xd:CommitmentTypeIndication>
        </xd:SignedDataObjectProperties>
      </xd:SignedProperties>
      <xd:UnsignedProperties>
        <xd:UnsignedSignatureProperties>
          <xd:CertificateValues>
            <xd:EncapsulatedX509Certificate>MIIFaTCCA1GgAwIBAgITTQAAAAOA7ULOB+DN+AAAAAAAAzANBgkqhkiG9w0BAQsFADAZMRcwFQYDVQQDEw5Tb1MgUm9vdCBDQSB2MjAeFw0xNjA0MDYxMDIyNTVaFw0yNjA0MDYxMDMyNTVaMEsxFTATBgoJkiaJk/IsZAEZFgVsb2NhbDETMBEGCgmSJomT8ixkARkWA3NvczEdMBsGA1UEAxMUU29TIElzc3VpbmcgQ0EgMDEgdjIwggEiMA0GCSqGSIb3DQEBAQUAA4IBDwAwggEKAoIBAQCyuDwst32cLFpYFtO92OpEusPXSrTN24qcf61p+yiLRcAd3ygg8ZmZuawtDqOVjWO8gA5Lhqv9LYcjJrskJSyehAjJNMhR+xgQTRrkf4axXueEVvU9RneigtrF5VO/x+QaEtNaMOFpqiDFrvmfMYdJRA4LOJgnF+4HJ3h6hAAvhZO/6xC3EZss8SvMYuecF7/nJ1rJoNsz2k6h1LoWH8jW9HFBknLiddLYc/s7I51gL7LvcWmLS0mD/c4xJXOkrqD34cKDQAAhSm5gtuJVoiCp83o/rI1qLgru7TooW2zY/9zSnFTojE/0pMB4RhWa9xZVnUhGU5Kx2eXudqfqXhCBAgMBAAGjggF2MIIBcjAQBgkrBgEEAYI3FQEEAwIBADAdBgNVHQ4EFgQUVKNy1scE9BmwWjOz0QvZDT4JgvYwQwYDVR0gBDwwOjA4BggqAwSLL0NZBTAsMCoGCCsGAQUFBwIBFh5odHRwOi8vY3BzLnBraS5zb3Muc2UvY3BzLmFzcAAwGQYJKwYBBAGCNxQCBAweCgBTAHUAYgBDAEEwCwYDVR0PBAQDAgGGMBIGA1UdEwEB/wQIMAYBAf8CAQAwHwYDVR0jBBgwFoAU/gOr0r/2kw+8+p0qTr2lDYVBCgswSAYDVR0fBEEwPzA9oDugOYY3aHR0cDovL2NybC5wa2kuc29zLnNlL0NlcnREYXRhL1NvUyUyMFJvb3QlMjBDQSUyMHYyLmNybDBTBggrBgEFBQcBAQRHMEUwQwYIKwYBBQUHMAKGN2h0dHA6Ly9haWEucGtpLnNvcy5zZS9DZXJ0RGF0YS9Tb1MlMjBSb290JTIwQ0ElMjB2Mi5jcnQwDQYJKoZIhvcNAQELBQADggIBAGigQmyQxJpGp76NlrYB+x0P3mOoAOdBujPeaP+1L3EfeCqtkIs/StPCA4uuDuqyI44Gp5UdkEAl1jhpLgNfNTiKfYgYvHvVCxFUTb4EHJofFOvYc+JUW2P1F7CwfXcwJEJH8HwffQrJQbDcyccirfh5yo4VpjB9+73hFX3usEhhx1oYHcUE5M6wv2XLYm2Zy0TTEjbqtMIQMAF46GKVAS7hjyjH8o+vh1HclS1F0JsrZnzTWjfb/64XPlfuDfI/8Faq/mkhZAGSQU2218KpS6MQAqnxGKsFDeHsXZ3jlKPufJRej/apruy0sGhM8WdgcH4J5LOnMWBkBDSmNCVYcKtIFC5M1qGeSpoWlgEFtvGf3L+dDJAFAnLBmmCCwGvbbvTUVH/Eca5tHCZ3ztK/j7N1YruXBH3T0zM+EHf6034Qxyujj3w8I9zDw4+7N32o3XaK/AKrxBXkh7eAVv5AIqB0tEKKfyF/pa/y6uOeaNpp98sS19yBiBqlSNsNOrhkztanqxDZupH6iISmACNesDvTvVf6cN4NIRpB3K5FE9Z6GF+OimSIFmHlLPd3bDvQ88dazp2RM0DhEZfdXUfzJb4nLtctjHc+zxtdRc7Aq++2/v6pUF3tPqECp0E1X0UKAQpaEA1r0DxhBqlaV/LbsAi6p128NSY4W1I3sRWAGN9j</xd:EncapsulatedX509Certificate>
            <xd:EncapsulatedX509Certificate>MIIFUDCCAzigAwIBAgIQSuXjr5N0XbhDBfjAnCZM0zANBgkqhkiG9w0BAQsFADAZMRcwFQYDVQQDEw5Tb1MgUm9vdCBDQSB2MjAeFw0xNjA0MDUxNDQ5NTFaFw0zNjA0MDUxNDU5MzJaMBkxFzAVBgNVBAMTDlNvUyBSb290IENBIHYyMIICIjANBgkqhkiG9w0BAQEFAAOCAg8AMIICCgKCAgEA45D97HhdbdBRK3h3ue6w0MvA3aI9LidK/gvFiXN3c8uLxdbeP0inTp5ruxKAkxFUESjjTPiU91yzuJocP3+7BqZxtneFJeByqM1Fe3kWatRehoKajZCRCeUbSXmyZi9MHCE8CdZaW3yO47wphmEjeKEKV/2Mz20a18b/e8hVDtH6f5RTaBJq1RHdZVloJ72abzfyazKf8wGFT66wzsWGyLy/BM473ed0uV6O4NM4HLYZyEhF/Hp8LVKgcsrEtEXC17GUGJWSaA0XlZMfBPMJ1C4R3pIICrAqX6BxvazkjKGWtI9HeX0+74DJ88EpkvHggz4SygRSk/y7b+QHSAbCxVKEYj4j3rwwen0VqA96i4yAgUPFX+B1R9WNS4B8SKanJCPEgNEVRwaUFg0xyH6KOqVz23h4Hd9/BFx3NJCVF01yyJl1zLJzTRwbhBxZ8uaGLvDSxJua0US8UBw8Wh+G6KFdHFeEmqxlnk3CWhb68E4PJyt1HRNFdy35Z7LfSPw0z5FNPhzxD1fWL237RTi5Aw6KMmJWikRHh6SegybT8J1TxYGXiGkYxcpax43ne0cryO/mN1aMoSJF/f1UCUPPJ1LscoUM2WPW4QfkH1R1XLvL/ECQ6ANno+aEUSCOtSnfgxfeodnBhBBdiaoaEqQJPEirzbqMY4i7zRNuZKTHrGUCAwEAAaOBkzCBkDALBgNVHQ8EBAMCAYYwDwYDVR0TAQH/BAUwAwEB/zAdBgNVHQ4EFgQU/gOr0r/2kw+8+p0qTr2lDYVBCgswEAYJKwYBBAGCNxUBBAMCAQAwPwYDVR0gBDgwNjA0BgRVHSAAMCwwKgYIKwYBBQUHAgEWHmh0dHA6Ly9jcHMucGtpLnNvcy5zZS9jcHMuYXNwADANBgkqhkiG9w0BAQsFAAOCAgEAm/rw4myX2hfR+2NdeIT7iTh9Z8Gaq1+EdjNugsmP82/0YpG8UQL48msBptoYwMPsITEOIktYVegCloWd/yAavm2k4thCE7xJwg0x03kXVERjq7HXK9HkQL5SU5kzlrFMVz8gtE71k/3fxHMZirnL//mCgP4CdOYPifu/2ItZWkTxPTfw58VsY6S1Op045MHl/r/x2ORTLOlcDXuNyKPvOiIla9LJbouQ9Ti/vHjBr4jziXBteoxDjjJlSGI3UGrPOsD/E5EtSJnRmInuVkFaYB4Cge40KC+86kO9uGyVXy59jZleS4qN3pzypfuWDzFImIJtMXBeShldhCoPSr5VF6nnKTdpoGhecIPoGS7BryEUoleXmgR2m6KoFz1I3srxGRTo8Raj+pRsa5M2TrSYtbXdTdSSdDRLyAwZp0+RrFICxFWmjsFiFyLXVF5e8+X/o1d6q4EkptaZdxL13O684ESTAgcRAbfPYXcc34RQgydVy6hmdtEM7fnj6BtTMAALPD5MZuPZ4fnFO2Nynr5CU7eufPfG0MyeRMAWolnNbVCBqA/9VAwnNxA23cGzztnD42TjslPTb5W0xfY9lJRb3q8gd/TKpgrK/YvTpUK4ACEPuOJJNhT3d7FzrAI1WmQlV9xdWlGPy4ftKHpxJP144YEvGXR07xcikP67PgVqaEI=</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61443839E954C488E1554F766430BDE" ma:contentTypeVersion="37" ma:contentTypeDescription="Skapa ett nytt dokument." ma:contentTypeScope="" ma:versionID="b93cfe2c49874ba4ad2a5ba9e7b4cbee">
  <xsd:schema xmlns:xsd="http://www.w3.org/2001/XMLSchema" xmlns:xs="http://www.w3.org/2001/XMLSchema" xmlns:p="http://schemas.microsoft.com/office/2006/metadata/properties" xmlns:ns2="dd3acd59-a8d8-42b1-950d-eec6c247243c" xmlns:ns3="343f6c91-b5b3-4dff-89ad-5fc55ccc8930" targetNamespace="http://schemas.microsoft.com/office/2006/metadata/properties" ma:root="true" ma:fieldsID="c0e6c22546e01178aedc988c1efa1d13" ns2:_="" ns3:_="">
    <xsd:import namespace="dd3acd59-a8d8-42b1-950d-eec6c247243c"/>
    <xsd:import namespace="343f6c91-b5b3-4dff-89ad-5fc55ccc8930"/>
    <xsd:element name="properties">
      <xsd:complexType>
        <xsd:sequence>
          <xsd:element name="documentManagement">
            <xsd:complexType>
              <xsd:all>
                <xsd:element ref="ns2:Publiceringsdatum"/>
                <xsd:element ref="ns2:Ansvarig_x0020_webbredakt_x00f6_r"/>
                <xsd:element ref="ns2:Dokumenttyp"/>
                <xsd:element ref="ns2:E_x002d_plikt"/>
                <xsd:element ref="ns2:Webbplatstillh_x00f6_righet" minOccurs="0"/>
                <xsd:element ref="ns2:Verksamhetsomr_x00e5_de" minOccurs="0"/>
                <xsd:element ref="ns2:Produkt"/>
                <xsd:element ref="ns2:_x00c4_mnesomr_x00e5_de" minOccurs="0"/>
                <xsd:element ref="ns3:SharedWithUsers" minOccurs="0"/>
                <xsd:element ref="ns2:i01e5b6f93524074838bfc1e1bab8714" minOccurs="0"/>
                <xsd:element ref="ns3:TaxCatchAll" minOccurs="0"/>
                <xsd:element ref="ns2:Status_x0020_p_x00e5__x0020_publikation"/>
                <xsd:element ref="ns3:Titel"/>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3acd59-a8d8-42b1-950d-eec6c247243c" elementFormDefault="qualified">
    <xsd:import namespace="http://schemas.microsoft.com/office/2006/documentManagement/types"/>
    <xsd:import namespace="http://schemas.microsoft.com/office/infopath/2007/PartnerControls"/>
    <xsd:element name="Publiceringsdatum" ma:index="2" ma:displayName="Datum för publicering på webb" ma:format="DateOnly" ma:internalName="Publiceringsdatum">
      <xsd:simpleType>
        <xsd:restriction base="dms:DateTime"/>
      </xsd:simpleType>
    </xsd:element>
    <xsd:element name="Ansvarig_x0020_webbredakt_x00f6_r" ma:index="4" ma:displayName="Ansvarig webbredaktör" ma:list="UserInfo" ma:SharePointGroup="0" ma:internalName="Ansvarig_x0020_webbredakt_x00f6_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okumenttyp" ma:index="5" ma:displayName="Dokumenttyp" ma:default="Mall" ma:format="Dropdown" ma:internalName="Dokumenttyp">
      <xsd:simpleType>
        <xsd:restriction base="dms:Choice">
          <xsd:enumeration value="Mall"/>
          <xsd:enumeration value="Instruktion/manual"/>
          <xsd:enumeration value="Informationsmaterial"/>
          <xsd:enumeration value="Konferensmaterial"/>
          <xsd:enumeration value="Övrigt"/>
        </xsd:restriction>
      </xsd:simpleType>
    </xsd:element>
    <xsd:element name="E_x002d_plikt" ma:index="6" ma:displayName="E-plikt" ma:default="Ja" ma:format="Dropdown" ma:internalName="E_x002d_plikt">
      <xsd:simpleType>
        <xsd:restriction base="dms:Choice">
          <xsd:enumeration value="Ja"/>
          <xsd:enumeration value="Nej"/>
        </xsd:restriction>
      </xsd:simpleType>
    </xsd:element>
    <xsd:element name="Webbplatstillh_x00f6_righet" ma:index="7" nillable="true" ma:displayName="Webbplatstillhörighet" ma:default="Socialstyrelsen.se" ma:internalName="Webbplatstillh_x00f6_righet" ma:requiredMultiChoice="true">
      <xsd:complexType>
        <xsd:complexContent>
          <xsd:extension base="dms:MultiChoice">
            <xsd:sequence>
              <xsd:element name="Value" maxOccurs="unbounded" minOccurs="0" nillable="true">
                <xsd:simpleType>
                  <xsd:restriction base="dms:Choice">
                    <xsd:enumeration value="Socialstyrelsen.se"/>
                    <xsd:enumeration value="Statsbidrag"/>
                    <xsd:enumeration value="Legitimation"/>
                    <xsd:enumeration value="Min insats"/>
                    <xsd:enumeration value="Koll på Soc"/>
                    <xsd:enumeration value="DIV"/>
                    <xsd:enumeration value="Patientsäkerhet"/>
                    <xsd:enumeration value="Vem får göra vad"/>
                    <xsd:enumeration value="ROI.se"/>
                    <xsd:enumeration value="Livsviktigt"/>
                  </xsd:restriction>
                </xsd:simpleType>
              </xsd:element>
            </xsd:sequence>
          </xsd:extension>
        </xsd:complexContent>
      </xsd:complexType>
    </xsd:element>
    <xsd:element name="Verksamhetsomr_x00e5_de" ma:index="8" nillable="true" ma:displayName="Verksamhetsområde" ma:internalName="Verksamhetsomr_x00e5_d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Produkt" ma:index="9" ma:displayName="Produkt" ma:format="RadioButtons" ma:internalName="Produkt">
      <xsd:simpleType>
        <xsd:restriction base="dms:Choice">
          <xsd:enumeration value="Blankett"/>
          <xsd:enumeration value="Remissvar"/>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Sällsynta hälsotillstånd"/>
          <xsd:enumeration value="Vägledning"/>
          <xsd:enumeration value="Öppna jämförelser"/>
          <xsd:enumeration value="Övrigt"/>
        </xsd:restriction>
      </xsd:simpleType>
    </xsd:element>
    <xsd:element name="_x00c4_mnesomr_x00e5_de" ma:index="10" nillable="true" ma:displayName="Ämnesområde" ma:internalName="_x00c4_mnesomr_x00e5_d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hälsa"/>
                    <xsd:enumeration value="Ekonomiskt bistånd"/>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element name="i01e5b6f93524074838bfc1e1bab8714" ma:index="18" ma:taxonomy="true" ma:internalName="i01e5b6f93524074838bfc1e1bab8714" ma:taxonomyFieldName="Ansvarig_x0020_avdelning" ma:displayName="Ansvarig avdelning/enhet" ma:default="" ma:fieldId="{201e5b6f-9352-4074-838b-fc1e1bab8714}"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Status_x0020_p_x00e5__x0020_publikation" ma:index="20" ma:displayName="Status på publikation" ma:default="Publicerad" ma:format="Dropdown" ma:internalName="Status_x0020_p_x00e5__x0020_publikation">
      <xsd:simpleType>
        <xsd:restriction base="dms:Choice">
          <xsd:enumeration value="Publicerad"/>
          <xsd:enumeration value="Ej publicerad"/>
        </xsd:restriction>
      </xsd:simple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SharedWithUsers" ma:index="17"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19" nillable="true" ma:displayName="Taxonomy Catch All Column" ma:description="" ma:hidden="true" ma:list="{d16448d0-d907-4fd0-a73a-d926832f6153}" ma:internalName="TaxCatchAll"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itel" ma:index="21" ma:displayName="Titel" ma:internalName="Titel"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ceringsdatum xmlns="dd3acd59-a8d8-42b1-950d-eec6c247243c">2020-11-12T23:00:00+00:00</Publiceringsdatum>
    <Verksamhetsomr_x00e5_de xmlns="dd3acd59-a8d8-42b1-950d-eec6c247243c">
      <Value>Hälso- och sjukvård</Value>
      <Value>Socialtjänst</Value>
    </Verksamhetsomr_x00e5_de>
    <Produkt xmlns="dd3acd59-a8d8-42b1-950d-eec6c247243c">Övrigt</Produkt>
    <Ansvarig_x0020_webbredakt_x00f6_r xmlns="dd3acd59-a8d8-42b1-950d-eec6c247243c">
      <UserInfo>
        <DisplayName>Ärlsjö Gillgren, Hillevi</DisplayName>
        <AccountId>91</AccountId>
        <AccountType/>
      </UserInfo>
    </Ansvarig_x0020_webbredakt_x00f6_r>
    <TaxCatchAll xmlns="343f6c91-b5b3-4dff-89ad-5fc55ccc8930">
      <Value>39</Value>
    </TaxCatchAll>
    <Dokumenttyp xmlns="dd3acd59-a8d8-42b1-950d-eec6c247243c">Instruktion/manual</Dokumenttyp>
    <Titel xmlns="343f6c91-b5b3-4dff-89ad-5fc55ccc8930">Prognosverktyg för personlig skyddsutrustning, covid-19, regioner</Titel>
    <Webbplatstillh_x00f6_righet xmlns="dd3acd59-a8d8-42b1-950d-eec6c247243c">
      <Value>Socialstyrelsen.se</Value>
    </Webbplatstillh_x00f6_righet>
    <i01e5b6f93524074838bfc1e1bab8714 xmlns="dd3acd59-a8d8-42b1-950d-eec6c247243c">
      <Terms xmlns="http://schemas.microsoft.com/office/infopath/2007/PartnerControls">
        <TermInfo xmlns="http://schemas.microsoft.com/office/infopath/2007/PartnerControls">
          <TermName xmlns="http://schemas.microsoft.com/office/infopath/2007/PartnerControls">enheten för krisberedskap</TermName>
          <TermId xmlns="http://schemas.microsoft.com/office/infopath/2007/PartnerControls">7ec9d343-0caa-4d56-a600-eec115ed4f6b</TermId>
        </TermInfo>
      </Terms>
    </i01e5b6f93524074838bfc1e1bab8714>
    <_x00c4_mnesomr_x00e5_de xmlns="dd3acd59-a8d8-42b1-950d-eec6c247243c"/>
    <Status_x0020_p_x00e5__x0020_publikation xmlns="dd3acd59-a8d8-42b1-950d-eec6c247243c">Publicerad</Status_x0020_p_x00e5__x0020_publikation>
    <E_x002d_plikt xmlns="dd3acd59-a8d8-42b1-950d-eec6c247243c">Ja</E_x002d_plikt>
  </documentManagement>
</p:properties>
</file>

<file path=customXml/itemProps1.xml><?xml version="1.0" encoding="utf-8"?>
<ds:datastoreItem xmlns:ds="http://schemas.openxmlformats.org/officeDocument/2006/customXml" ds:itemID="{BCAA4159-7297-4426-A3E2-FC61D535348A}"/>
</file>

<file path=customXml/itemProps2.xml><?xml version="1.0" encoding="utf-8"?>
<ds:datastoreItem xmlns:ds="http://schemas.openxmlformats.org/officeDocument/2006/customXml" ds:itemID="{6277D00A-926B-4AAD-8F6F-23CDD135713D}"/>
</file>

<file path=customXml/itemProps3.xml><?xml version="1.0" encoding="utf-8"?>
<ds:datastoreItem xmlns:ds="http://schemas.openxmlformats.org/officeDocument/2006/customXml" ds:itemID="{690B7AC9-4CD0-418A-88CC-F8AAB6B348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vt:i4>
      </vt:variant>
    </vt:vector>
  </HeadingPairs>
  <TitlesOfParts>
    <vt:vector size="6" baseType="lpstr">
      <vt:lpstr>Instruktioner</vt:lpstr>
      <vt:lpstr>Kalkylator</vt:lpstr>
      <vt:lpstr>Diagram</vt:lpstr>
      <vt:lpstr>Socialstyrelsens referensvärden</vt:lpstr>
      <vt:lpstr>Kalkylator!Utskriftsområde</vt:lpstr>
      <vt:lpstr>'Socialstyrelsens referensvärden'!Utskriftsområde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Johnn, Anna</dc:creator>
  <cp:lastModifiedBy>Johnn, Anna</cp:lastModifiedBy>
  <cp:lastPrinted>2020-10-02T10:21:18Z</cp:lastPrinted>
  <dcterms:created xsi:type="dcterms:W3CDTF">2011-11-24T12:28:29Z</dcterms:created>
  <dcterms:modified xsi:type="dcterms:W3CDTF">2020-11-10T13:54:42Z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2f614190-dd6d-4125-8bfd-1cfdb7acd613,4;</vt:lpwstr>
  </property>
  <property fmtid="{D5CDD505-2E9C-101B-9397-08002B2CF9AE}" pid="3" name="ContentTypeId">
    <vt:lpwstr>0x010100361443839E954C488E1554F766430BDE</vt:lpwstr>
  </property>
  <property fmtid="{D5CDD505-2E9C-101B-9397-08002B2CF9AE}" pid="4" name="Ansvarig avdelning">
    <vt:lpwstr>39;#enheten för krisberedskap|7ec9d343-0caa-4d56-a600-eec115ed4f6b</vt:lpwstr>
  </property>
</Properties>
</file>