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4.xml" ContentType="application/vnd.openxmlformats-officedocument.drawing+xml"/>
  <Override PartName="/xl/charts/colors2.xml" ContentType="application/vnd.ms-office.chartcolorstyle+xml"/>
  <Override PartName="/xl/worksheets/sheet1.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charts/style1.xml" ContentType="application/vnd.ms-office.chartstyl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olors1.xml" ContentType="application/vnd.ms-office.chartcolorstyle+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trlProps/ctrlProp1.xml" ContentType="application/vnd.ms-excel.controlproperties+xml"/>
  <Override PartName="/_xmlsignatures/sig1.xml" ContentType="application/vnd.openxmlformats-package.digital-signature-xmlsignatur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G:\Delad\499-Händelser 2020\Lämna stöd\Uppdrag\2037 Prognostisering våg 2\Beräkningsformulär\Prognosverktyg\För hemsidan\"/>
    </mc:Choice>
  </mc:AlternateContent>
  <bookViews>
    <workbookView xWindow="240" yWindow="45" windowWidth="19440" windowHeight="8955"/>
  </bookViews>
  <sheets>
    <sheet name="Instruktioner" sheetId="7" r:id="rId1"/>
    <sheet name="Kalkylator" sheetId="4" r:id="rId2"/>
    <sheet name="Diagram" sheetId="8" r:id="rId3"/>
    <sheet name="Socialstyrelsens referensvärden" sheetId="9" r:id="rId4"/>
  </sheets>
  <definedNames>
    <definedName name="_xlnm.Print_Area" localSheetId="1">Kalkylator!$A$1:$W$69</definedName>
    <definedName name="_xlnm.Print_Area" localSheetId="3">'Socialstyrelsens referensvärden'!$A$1:$Q$87</definedName>
  </definedNames>
  <calcPr calcId="162913"/>
</workbook>
</file>

<file path=xl/calcChain.xml><?xml version="1.0" encoding="utf-8"?>
<calcChain xmlns="http://schemas.openxmlformats.org/spreadsheetml/2006/main">
  <c r="A1" i="9" l="1"/>
  <c r="A1" i="8"/>
  <c r="A1" i="4"/>
  <c r="B87" i="9" l="1"/>
  <c r="B86" i="9"/>
  <c r="B85" i="9"/>
  <c r="B84" i="9"/>
  <c r="B83" i="9"/>
  <c r="B82" i="9"/>
  <c r="B81" i="9"/>
  <c r="B80" i="9"/>
  <c r="B79" i="9"/>
  <c r="B78" i="9"/>
  <c r="B67" i="9"/>
  <c r="B66" i="9"/>
  <c r="B65" i="9"/>
  <c r="B64" i="9"/>
  <c r="B63" i="9"/>
  <c r="B62" i="9"/>
  <c r="B61" i="9"/>
  <c r="B60" i="9"/>
  <c r="B59" i="9"/>
  <c r="B58" i="9"/>
  <c r="B43" i="4"/>
  <c r="B44" i="4"/>
  <c r="B45" i="4"/>
  <c r="B46" i="4"/>
  <c r="B47" i="4"/>
  <c r="B69" i="4"/>
  <c r="B68" i="4"/>
  <c r="B67" i="4"/>
  <c r="B66" i="4"/>
  <c r="B65" i="4"/>
  <c r="B64" i="4"/>
  <c r="B63" i="4"/>
  <c r="B62" i="4"/>
  <c r="B61" i="4"/>
  <c r="B60" i="4"/>
  <c r="B59" i="4"/>
  <c r="B58" i="4"/>
  <c r="B57" i="4"/>
  <c r="B56" i="4"/>
  <c r="B55" i="4"/>
  <c r="N47" i="4"/>
  <c r="N46" i="4"/>
  <c r="N45" i="4"/>
  <c r="N44" i="4"/>
  <c r="N43" i="4"/>
  <c r="N42" i="4"/>
  <c r="N41" i="4"/>
  <c r="N40" i="4"/>
  <c r="N39" i="4"/>
  <c r="N38" i="4"/>
  <c r="N37" i="4"/>
  <c r="N36" i="4"/>
  <c r="N35" i="4"/>
  <c r="N34" i="4"/>
  <c r="N33" i="4"/>
  <c r="B42" i="4"/>
  <c r="B41" i="4"/>
  <c r="B40" i="4"/>
  <c r="B39" i="4"/>
  <c r="B38" i="4"/>
  <c r="B37" i="4"/>
  <c r="B36" i="4"/>
  <c r="B35" i="4"/>
  <c r="B34" i="4"/>
  <c r="B33" i="4"/>
  <c r="N26" i="4"/>
  <c r="N25" i="4"/>
  <c r="N24" i="4"/>
  <c r="N23" i="4"/>
  <c r="N22" i="4"/>
  <c r="N21" i="4"/>
  <c r="N20" i="4"/>
  <c r="N19" i="4"/>
  <c r="N18" i="4"/>
  <c r="N17" i="4"/>
  <c r="N16" i="4"/>
  <c r="N15" i="4"/>
  <c r="N14" i="4"/>
  <c r="N13" i="4"/>
  <c r="N12" i="4"/>
  <c r="B75" i="9" l="1"/>
  <c r="O6" i="4" l="1"/>
  <c r="B90" i="9" l="1"/>
  <c r="B89" i="9"/>
  <c r="B88" i="9"/>
  <c r="F70" i="9"/>
  <c r="E70" i="9"/>
  <c r="D70" i="9"/>
  <c r="C70" i="9"/>
  <c r="B70" i="9"/>
  <c r="F69" i="9"/>
  <c r="E69" i="9"/>
  <c r="D69" i="9"/>
  <c r="C69" i="9"/>
  <c r="B69" i="9"/>
  <c r="F68" i="9"/>
  <c r="E68" i="9"/>
  <c r="D68" i="9"/>
  <c r="C68" i="9"/>
  <c r="B68" i="9"/>
  <c r="F67" i="9"/>
  <c r="E67" i="9"/>
  <c r="D67" i="9"/>
  <c r="C67" i="9"/>
  <c r="F66" i="9"/>
  <c r="E66" i="9"/>
  <c r="D66" i="9"/>
  <c r="C66" i="9"/>
  <c r="F65" i="9"/>
  <c r="E65" i="9"/>
  <c r="D65" i="9"/>
  <c r="C65" i="9"/>
  <c r="F64" i="9"/>
  <c r="E64" i="9"/>
  <c r="D64" i="9"/>
  <c r="C64" i="9"/>
  <c r="F63" i="9"/>
  <c r="E63" i="9"/>
  <c r="D63" i="9"/>
  <c r="C63" i="9"/>
  <c r="F62" i="9"/>
  <c r="E62" i="9"/>
  <c r="D62" i="9"/>
  <c r="C62" i="9"/>
  <c r="F61" i="9"/>
  <c r="E61" i="9"/>
  <c r="D61" i="9"/>
  <c r="C61" i="9"/>
  <c r="F60" i="9"/>
  <c r="E60" i="9"/>
  <c r="D60" i="9"/>
  <c r="C60" i="9"/>
  <c r="F59" i="9"/>
  <c r="E59" i="9"/>
  <c r="D59" i="9"/>
  <c r="C59" i="9"/>
  <c r="F58" i="9"/>
  <c r="E58" i="9"/>
  <c r="D58" i="9"/>
  <c r="C58" i="9"/>
  <c r="B55" i="9"/>
  <c r="D37" i="9"/>
  <c r="D56" i="9" s="1"/>
  <c r="C37" i="9"/>
  <c r="C56" i="9" s="1"/>
  <c r="C78" i="9" l="1"/>
  <c r="C79" i="9"/>
  <c r="C80" i="9"/>
  <c r="C81" i="9"/>
  <c r="C82" i="9"/>
  <c r="C83" i="9"/>
  <c r="C84" i="9"/>
  <c r="C85" i="9"/>
  <c r="C86" i="9"/>
  <c r="C87" i="9"/>
  <c r="D78" i="9"/>
  <c r="D79" i="9"/>
  <c r="D80" i="9"/>
  <c r="D81" i="9"/>
  <c r="D82" i="9"/>
  <c r="D83" i="9"/>
  <c r="D84" i="9"/>
  <c r="D85" i="9"/>
  <c r="D86" i="9"/>
  <c r="D87" i="9"/>
  <c r="E56" i="9"/>
  <c r="F56" i="9"/>
  <c r="C89" i="9"/>
  <c r="D89" i="9"/>
  <c r="C90" i="9"/>
  <c r="D90" i="9"/>
  <c r="C88" i="9"/>
  <c r="D88" i="9"/>
  <c r="R6" i="4"/>
  <c r="N32" i="4" l="1"/>
  <c r="N6" i="4"/>
  <c r="N11" i="4"/>
  <c r="W47" i="4" l="1"/>
  <c r="V47" i="4"/>
  <c r="U47" i="4"/>
  <c r="T47" i="4"/>
  <c r="R47" i="4"/>
  <c r="Q47" i="4"/>
  <c r="P47" i="4"/>
  <c r="O47" i="4"/>
  <c r="W46" i="4"/>
  <c r="V46" i="4"/>
  <c r="U46" i="4"/>
  <c r="T46" i="4"/>
  <c r="R46" i="4"/>
  <c r="Q46" i="4"/>
  <c r="P46" i="4"/>
  <c r="O46" i="4"/>
  <c r="W45" i="4"/>
  <c r="V45" i="4"/>
  <c r="U45" i="4"/>
  <c r="T45" i="4"/>
  <c r="R45" i="4"/>
  <c r="Q45" i="4"/>
  <c r="P45" i="4"/>
  <c r="O45" i="4"/>
  <c r="W44" i="4"/>
  <c r="V44" i="4"/>
  <c r="U44" i="4"/>
  <c r="T44" i="4"/>
  <c r="R44" i="4"/>
  <c r="Q44" i="4"/>
  <c r="P44" i="4"/>
  <c r="O44" i="4"/>
  <c r="W43" i="4"/>
  <c r="V43" i="4"/>
  <c r="U43" i="4"/>
  <c r="T43" i="4"/>
  <c r="R43" i="4"/>
  <c r="Q43" i="4"/>
  <c r="P43" i="4"/>
  <c r="O43" i="4"/>
  <c r="W42" i="4"/>
  <c r="V42" i="4"/>
  <c r="U42" i="4"/>
  <c r="T42" i="4"/>
  <c r="R42" i="4"/>
  <c r="Q42" i="4"/>
  <c r="P42" i="4"/>
  <c r="O42" i="4"/>
  <c r="W41" i="4"/>
  <c r="V41" i="4"/>
  <c r="U41" i="4"/>
  <c r="T41" i="4"/>
  <c r="R41" i="4"/>
  <c r="Q41" i="4"/>
  <c r="P41" i="4"/>
  <c r="O41" i="4"/>
  <c r="W40" i="4"/>
  <c r="V40" i="4"/>
  <c r="U40" i="4"/>
  <c r="T40" i="4"/>
  <c r="R40" i="4"/>
  <c r="Q40" i="4"/>
  <c r="P40" i="4"/>
  <c r="O40" i="4"/>
  <c r="W39" i="4"/>
  <c r="V39" i="4"/>
  <c r="U39" i="4"/>
  <c r="T39" i="4"/>
  <c r="R39" i="4"/>
  <c r="Q39" i="4"/>
  <c r="P39" i="4"/>
  <c r="O39" i="4"/>
  <c r="W38" i="4"/>
  <c r="V38" i="4"/>
  <c r="U38" i="4"/>
  <c r="T38" i="4"/>
  <c r="R38" i="4"/>
  <c r="Q38" i="4"/>
  <c r="P38" i="4"/>
  <c r="O38" i="4"/>
  <c r="W37" i="4"/>
  <c r="V37" i="4"/>
  <c r="U37" i="4"/>
  <c r="T37" i="4"/>
  <c r="R37" i="4"/>
  <c r="Q37" i="4"/>
  <c r="P37" i="4"/>
  <c r="O37" i="4"/>
  <c r="W36" i="4"/>
  <c r="V36" i="4"/>
  <c r="U36" i="4"/>
  <c r="T36" i="4"/>
  <c r="R36" i="4"/>
  <c r="Q36" i="4"/>
  <c r="P36" i="4"/>
  <c r="O36" i="4"/>
  <c r="W35" i="4"/>
  <c r="V35" i="4"/>
  <c r="U35" i="4"/>
  <c r="T35" i="4"/>
  <c r="R35" i="4"/>
  <c r="Q35" i="4"/>
  <c r="P35" i="4"/>
  <c r="O35" i="4"/>
  <c r="W34" i="4"/>
  <c r="V34" i="4"/>
  <c r="U34" i="4"/>
  <c r="T34" i="4"/>
  <c r="R34" i="4"/>
  <c r="Q34" i="4"/>
  <c r="P34" i="4"/>
  <c r="O34" i="4"/>
  <c r="K47" i="4"/>
  <c r="J47" i="4"/>
  <c r="I47" i="4"/>
  <c r="H47" i="4"/>
  <c r="F47" i="4"/>
  <c r="E47" i="4"/>
  <c r="D47" i="4"/>
  <c r="C47" i="4"/>
  <c r="K46" i="4"/>
  <c r="J46" i="4"/>
  <c r="I46" i="4"/>
  <c r="H46" i="4"/>
  <c r="F46" i="4"/>
  <c r="E46" i="4"/>
  <c r="D46" i="4"/>
  <c r="C46" i="4"/>
  <c r="K45" i="4"/>
  <c r="J45" i="4"/>
  <c r="I45" i="4"/>
  <c r="H45" i="4"/>
  <c r="F45" i="4"/>
  <c r="E45" i="4"/>
  <c r="D45" i="4"/>
  <c r="C45" i="4"/>
  <c r="K44" i="4"/>
  <c r="J44" i="4"/>
  <c r="I44" i="4"/>
  <c r="H44" i="4"/>
  <c r="F44" i="4"/>
  <c r="E44" i="4"/>
  <c r="D44" i="4"/>
  <c r="C44" i="4"/>
  <c r="K43" i="4"/>
  <c r="J43" i="4"/>
  <c r="I43" i="4"/>
  <c r="H43" i="4"/>
  <c r="F43" i="4"/>
  <c r="E43" i="4"/>
  <c r="D43" i="4"/>
  <c r="C43" i="4"/>
  <c r="K42" i="4"/>
  <c r="J42" i="4"/>
  <c r="I42" i="4"/>
  <c r="H42" i="4"/>
  <c r="F42" i="4"/>
  <c r="E42" i="4"/>
  <c r="D42" i="4"/>
  <c r="C42" i="4"/>
  <c r="K41" i="4"/>
  <c r="J41" i="4"/>
  <c r="I41" i="4"/>
  <c r="H41" i="4"/>
  <c r="F41" i="4"/>
  <c r="E41" i="4"/>
  <c r="D41" i="4"/>
  <c r="C41" i="4"/>
  <c r="K40" i="4"/>
  <c r="J40" i="4"/>
  <c r="I40" i="4"/>
  <c r="H40" i="4"/>
  <c r="F40" i="4"/>
  <c r="E40" i="4"/>
  <c r="D40" i="4"/>
  <c r="C40" i="4"/>
  <c r="K39" i="4"/>
  <c r="J39" i="4"/>
  <c r="I39" i="4"/>
  <c r="H39" i="4"/>
  <c r="F39" i="4"/>
  <c r="E39" i="4"/>
  <c r="D39" i="4"/>
  <c r="C39" i="4"/>
  <c r="K38" i="4"/>
  <c r="J38" i="4"/>
  <c r="I38" i="4"/>
  <c r="H38" i="4"/>
  <c r="F38" i="4"/>
  <c r="E38" i="4"/>
  <c r="D38" i="4"/>
  <c r="C38" i="4"/>
  <c r="K37" i="4"/>
  <c r="J37" i="4"/>
  <c r="I37" i="4"/>
  <c r="H37" i="4"/>
  <c r="F37" i="4"/>
  <c r="E37" i="4"/>
  <c r="D37" i="4"/>
  <c r="C37" i="4"/>
  <c r="K36" i="4"/>
  <c r="J36" i="4"/>
  <c r="I36" i="4"/>
  <c r="H36" i="4"/>
  <c r="F36" i="4"/>
  <c r="E36" i="4"/>
  <c r="D36" i="4"/>
  <c r="C36" i="4"/>
  <c r="K35" i="4"/>
  <c r="J35" i="4"/>
  <c r="I35" i="4"/>
  <c r="H35" i="4"/>
  <c r="F35" i="4"/>
  <c r="E35" i="4"/>
  <c r="D35" i="4"/>
  <c r="C35" i="4"/>
  <c r="K34" i="4"/>
  <c r="J34" i="4"/>
  <c r="I34" i="4"/>
  <c r="H34" i="4"/>
  <c r="F34" i="4"/>
  <c r="E34" i="4"/>
  <c r="D34" i="4"/>
  <c r="C34" i="4"/>
  <c r="C56" i="4" l="1"/>
  <c r="C58" i="4"/>
  <c r="D59" i="4"/>
  <c r="C60" i="4"/>
  <c r="C63" i="4"/>
  <c r="D64" i="4"/>
  <c r="C65" i="4"/>
  <c r="D66" i="4"/>
  <c r="C67" i="4"/>
  <c r="D57" i="4"/>
  <c r="D62" i="4"/>
  <c r="C69" i="4"/>
  <c r="D69" i="4"/>
  <c r="C57" i="4"/>
  <c r="D58" i="4"/>
  <c r="C62" i="4"/>
  <c r="C64" i="4"/>
  <c r="C66" i="4"/>
  <c r="C68" i="4"/>
  <c r="D56" i="4"/>
  <c r="C59" i="4"/>
  <c r="D60" i="4"/>
  <c r="D63" i="4"/>
  <c r="D65" i="4"/>
  <c r="D67" i="4"/>
  <c r="C61" i="4"/>
  <c r="D61" i="4"/>
  <c r="D68" i="4"/>
  <c r="W33" i="4"/>
  <c r="V33" i="4"/>
  <c r="U33" i="4"/>
  <c r="T33" i="4"/>
  <c r="R33" i="4"/>
  <c r="Q33" i="4"/>
  <c r="P33" i="4"/>
  <c r="O33" i="4"/>
  <c r="D33" i="4"/>
  <c r="C33" i="4"/>
  <c r="K33" i="4"/>
  <c r="J33" i="4"/>
  <c r="I33" i="4"/>
  <c r="H33" i="4"/>
  <c r="F33" i="4"/>
  <c r="E33" i="4"/>
  <c r="N30" i="4"/>
  <c r="B30" i="4"/>
  <c r="P10" i="4"/>
  <c r="U31" i="4" s="1"/>
  <c r="Q10" i="4"/>
  <c r="V31" i="4" s="1"/>
  <c r="R10" i="4"/>
  <c r="R31" i="4" s="1"/>
  <c r="O10" i="4"/>
  <c r="T31" i="4" s="1"/>
  <c r="D10" i="4"/>
  <c r="D31" i="4" s="1"/>
  <c r="E10" i="4"/>
  <c r="J31" i="4" s="1"/>
  <c r="F10" i="4"/>
  <c r="K31" i="4" s="1"/>
  <c r="C10" i="4"/>
  <c r="C31" i="4" s="1"/>
  <c r="D55" i="4" l="1"/>
  <c r="C55" i="4"/>
  <c r="E31" i="4"/>
  <c r="F31" i="4"/>
  <c r="I31" i="4"/>
  <c r="Q31" i="4"/>
  <c r="W31" i="4"/>
  <c r="O31" i="4"/>
  <c r="P31" i="4"/>
  <c r="H31" i="4"/>
</calcChain>
</file>

<file path=xl/sharedStrings.xml><?xml version="1.0" encoding="utf-8"?>
<sst xmlns="http://schemas.openxmlformats.org/spreadsheetml/2006/main" count="240" uniqueCount="131">
  <si>
    <t>Nyckeltal region</t>
  </si>
  <si>
    <t>IVA</t>
  </si>
  <si>
    <t>Besök/patienter/dygn</t>
  </si>
  <si>
    <t>Andningsskydd FFP2</t>
  </si>
  <si>
    <t>Andningsskydd FFP3</t>
  </si>
  <si>
    <t>Munskydd typ IIR</t>
  </si>
  <si>
    <t>Visir engångs</t>
  </si>
  <si>
    <t>Visir flergångs</t>
  </si>
  <si>
    <t>Skyddsglasögon</t>
  </si>
  <si>
    <t>Antal patienter</t>
  </si>
  <si>
    <t>30 dagar förbrukning</t>
  </si>
  <si>
    <t>90 dagar förbrukning</t>
  </si>
  <si>
    <t>Engångsförkläde</t>
  </si>
  <si>
    <t>Primärvård</t>
  </si>
  <si>
    <t>Diagram</t>
  </si>
  <si>
    <t>Instruktioner</t>
  </si>
  <si>
    <t>Region</t>
  </si>
  <si>
    <t>Behov per besök</t>
  </si>
  <si>
    <t>Kalkylator</t>
  </si>
  <si>
    <t>1.1</t>
  </si>
  <si>
    <t>1.2</t>
  </si>
  <si>
    <t>1.3</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</si>
  <si>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</si>
  <si>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</si>
  <si>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</si>
  <si>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</si>
  <si>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</si>
  <si>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</si>
  <si>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</si>
  <si>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</si>
  <si>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</si>
  <si>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</si>
  <si>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</si>
  <si>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</si>
  <si>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</si>
  <si>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</si>
  <si>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</si>
  <si>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</si>
  <si>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</si>
  <si>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</si>
  <si>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</si>
  <si>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</si>
  <si>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</si>
  <si>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</si>
  <si>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</si>
  <si>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</si>
  <si>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</si>
  <si>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</si>
  <si>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1.4</t>
  </si>
  <si>
    <t>1.6</t>
  </si>
  <si>
    <t>1.7</t>
  </si>
  <si>
    <t>1.8</t>
  </si>
  <si>
    <t>1.9</t>
  </si>
  <si>
    <t>1.10</t>
  </si>
  <si>
    <t>1.11</t>
  </si>
  <si>
    <t>1.12</t>
  </si>
  <si>
    <t>1.13</t>
  </si>
  <si>
    <t>1.14</t>
  </si>
  <si>
    <t>1.5</t>
  </si>
  <si>
    <t>1.15</t>
  </si>
  <si>
    <t>1.16</t>
  </si>
  <si>
    <t>1.17</t>
  </si>
  <si>
    <t>1.18</t>
  </si>
  <si>
    <t>1.19</t>
  </si>
  <si>
    <t>1.20</t>
  </si>
  <si>
    <t>1.21</t>
  </si>
  <si>
    <t>1.22</t>
  </si>
  <si>
    <t>1.23</t>
  </si>
  <si>
    <t>1.24</t>
  </si>
  <si>
    <t>1.25</t>
  </si>
  <si>
    <t>1.26</t>
  </si>
  <si>
    <t>1.27</t>
  </si>
  <si>
    <t>1.28</t>
  </si>
  <si>
    <t>1.29</t>
  </si>
  <si>
    <t>1.30</t>
  </si>
  <si>
    <t>1.31</t>
  </si>
  <si>
    <t>1.32</t>
  </si>
  <si>
    <t>2.14</t>
  </si>
  <si>
    <t>2.15</t>
  </si>
  <si>
    <t>2.25</t>
  </si>
  <si>
    <t>2.16</t>
  </si>
  <si>
    <t>2.17</t>
  </si>
  <si>
    <t>2.18</t>
  </si>
  <si>
    <t>2.19</t>
  </si>
  <si>
    <t>2.20</t>
  </si>
  <si>
    <t>2.21</t>
  </si>
  <si>
    <t>2.22</t>
  </si>
  <si>
    <t>2.23</t>
  </si>
  <si>
    <t>2.24</t>
  </si>
  <si>
    <t>2.26</t>
  </si>
  <si>
    <t>1.33</t>
  </si>
  <si>
    <t>1.34</t>
  </si>
  <si>
    <t>2.27</t>
  </si>
  <si>
    <t>2.28</t>
  </si>
  <si>
    <t>3.14</t>
  </si>
  <si>
    <t>3.15</t>
  </si>
  <si>
    <t>1.35</t>
  </si>
  <si>
    <t>1.36</t>
  </si>
  <si>
    <t>2.29</t>
  </si>
  <si>
    <t>2.30</t>
  </si>
  <si>
    <t>Beräkning personlig skyddsutrustning</t>
  </si>
  <si>
    <t>Nyckeltal personlig skyddsutrustning</t>
  </si>
  <si>
    <t>Annan skyddsutrustning 1</t>
  </si>
  <si>
    <t>Annan skyddsutrustning 2</t>
  </si>
  <si>
    <t>Annan skyddsutrustning 3</t>
  </si>
  <si>
    <t>Beräknat behov personlig skyddsutrustning</t>
  </si>
  <si>
    <t>Beräknat behov 30 dagar</t>
  </si>
  <si>
    <t>Beräknat behov 90 dagar</t>
  </si>
  <si>
    <t>Personalresurs/besök</t>
  </si>
  <si>
    <t>Bekräftad och misstänkt covid-19</t>
  </si>
  <si>
    <t>Akut-mottagning</t>
  </si>
  <si>
    <t>Slutenvård exkl. IVA</t>
  </si>
  <si>
    <t>Slutenvård exkl. IVA, IVA</t>
  </si>
  <si>
    <t>Socialstyrelsens referensvärden</t>
  </si>
  <si>
    <t>Socialstyrelsens referensvärden region</t>
  </si>
  <si>
    <t>Socialstyrelsens referensvärden personlig skyddsutrustning</t>
  </si>
  <si>
    <t>Slutenvård exkl. IVA, IVA, primärvård, akutmottagning</t>
  </si>
  <si>
    <t>Handdesinfektion liter</t>
  </si>
  <si>
    <t>Ytdesinfektion liter</t>
  </si>
  <si>
    <t>Nyckeltal region och personlig skyddsutrustning</t>
  </si>
  <si>
    <t>Beräkning förbrukning personlig skyddsutrustning</t>
  </si>
  <si>
    <t>Socialstyrelsens referensvärden region och personlig skyddsutrustning</t>
  </si>
  <si>
    <t>Annan personlig skyddsutr. 1</t>
  </si>
  <si>
    <t>Annan personlig skyddsutr. 2</t>
  </si>
  <si>
    <t>Annan personlig skyddsutr. 3</t>
  </si>
  <si>
    <t>Övrig vård exklusive covid-19</t>
  </si>
  <si>
    <t>Covid-19 och övrig vård exkl. covid-19</t>
  </si>
  <si>
    <t>Skyddshandskar stycken</t>
  </si>
  <si>
    <t>Annan personlig skyddsutr. 4</t>
  </si>
  <si>
    <t>Annan personlig skyddsutr. 5</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</si>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</sst>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_ ;\-#,##0.00\ "/>
    <numFmt numFmtId="165" formatCode="#,##0_ ;\-#,##0\ "/>
    <numFmt numFmtId="166" formatCode="0.000"/>
    <numFmt numFmtId="167" formatCode="0;\-0;;@"/>
    <numFmt numFmtId="168" formatCode="#,##0.0"/>
  </numFmts>
  <fonts count="27" x14ac:knownFonts="1">
    <font>
      <sz val="8"/>
      <color theme="1"/>
      <name val="Century Gothic"/>
      <family val="2"/>
      <scheme val="minor"/>
    </font>
    <font>
      <sz val="10"/>
      <color theme="1"/>
      <name val="Century Gothic"/>
      <family val="2"/>
      <scheme val="minor"/>
    </font>
    <font>
      <b/>
      <sz val="13"/>
      <color theme="3"/>
      <name val="Century Gothic"/>
      <family val="2"/>
      <scheme val="minor"/>
    </font>
    <font>
      <b/>
      <sz val="11"/>
      <color theme="3"/>
      <name val="Century Gothic"/>
      <family val="2"/>
      <scheme val="minor"/>
    </font>
    <font>
      <sz val="10"/>
      <color rgb="FF3F3F76"/>
      <name val="Century Gothic"/>
      <family val="2"/>
      <scheme val="minor"/>
    </font>
    <font>
      <b/>
      <sz val="10"/>
      <color rgb="FF3F3F3F"/>
      <name val="Century Gothic"/>
      <family val="2"/>
      <scheme val="minor"/>
    </font>
    <font>
      <b/>
      <sz val="10"/>
      <color rgb="FFFA7D00"/>
      <name val="Century Gothic"/>
      <family val="2"/>
      <scheme val="minor"/>
    </font>
    <font>
      <sz val="10"/>
      <color rgb="FFFA7D00"/>
      <name val="Century Gothic"/>
      <family val="2"/>
      <scheme val="minor"/>
    </font>
    <font>
      <b/>
      <sz val="10"/>
      <color theme="0"/>
      <name val="Century Gothic"/>
      <family val="2"/>
      <scheme val="minor"/>
    </font>
    <font>
      <sz val="10"/>
      <color rgb="FFFF0000"/>
      <name val="Century Gothic"/>
      <family val="2"/>
      <scheme val="minor"/>
    </font>
    <font>
      <i/>
      <sz val="10"/>
      <color rgb="FF7F7F7F"/>
      <name val="Century Gothic"/>
      <family val="2"/>
      <scheme val="minor"/>
    </font>
    <font>
      <b/>
      <sz val="10"/>
      <color theme="1"/>
      <name val="Century Gothic"/>
      <family val="2"/>
      <scheme val="minor"/>
    </font>
    <font>
      <sz val="8"/>
      <color theme="1"/>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1"/>
      <color theme="1"/>
      <name val="Century Gothic"/>
      <family val="2"/>
      <scheme val="minor"/>
    </font>
    <font>
      <sz val="7"/>
      <color rgb="FFFFFFFF"/>
      <name val="Century Gothic"/>
      <family val="2"/>
      <scheme val="minor"/>
    </font>
    <font>
      <b/>
      <sz val="7"/>
      <color rgb="FFFFFFFF"/>
      <name val="Century Gothic"/>
      <family val="2"/>
      <scheme val="minor"/>
    </font>
    <font>
      <sz val="8"/>
      <color rgb="FFFFFFFF"/>
      <name val="Century Gothic"/>
      <family val="2"/>
      <scheme val="minor"/>
    </font>
    <font>
      <u/>
      <sz val="8"/>
      <color theme="10"/>
      <name val="Century Gothic"/>
      <family val="2"/>
      <scheme val="minor"/>
    </font>
    <font>
      <b/>
      <sz val="14"/>
      <color theme="1"/>
      <name val="Century Gothic"/>
      <family val="2"/>
      <scheme val="minor"/>
    </font>
    <font>
      <b/>
      <sz val="12"/>
      <color theme="1"/>
      <name val="Century Gothic"/>
      <family val="2"/>
      <scheme val="minor"/>
    </font>
    <font>
      <sz val="8"/>
      <color rgb="FF000000"/>
      <name val="Century Gothic"/>
      <family val="2"/>
    </font>
    <font>
      <b/>
      <sz val="10.3"/>
      <color theme="1"/>
      <name val="Century Gothic"/>
      <family val="2"/>
      <scheme val="minor"/>
    </font>
    <font>
      <sz val="12"/>
      <color theme="1"/>
      <name val="Century Gothic"/>
      <family val="2"/>
      <scheme val="minor"/>
    </font>
    <font>
      <sz val="10"/>
      <name val="Century Gothic"/>
      <family val="2"/>
      <scheme val="min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3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top style="medium">
        <color theme="8"/>
      </top>
      <bottom style="thin">
        <color theme="8"/>
      </bottom>
      <diagonal/>
    </border>
    <border>
      <left/>
      <right/>
      <top/>
      <bottom style="medium">
        <color theme="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27">
    <xf numFmtId="0" fontId="0" fillId="0" borderId="0"/>
    <xf numFmtId="164" fontId="12" fillId="0" borderId="0" applyFont="0" applyFill="0" applyBorder="0" applyAlignment="0" applyProtection="0"/>
    <xf numFmtId="165" fontId="12" fillId="0" borderId="0" applyFon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3" applyNumberFormat="0" applyAlignment="0" applyProtection="0"/>
    <xf numFmtId="0" fontId="5" fillId="3" borderId="4" applyNumberFormat="0" applyAlignment="0" applyProtection="0"/>
    <xf numFmtId="0" fontId="6" fillId="3" borderId="3" applyNumberFormat="0" applyAlignment="0" applyProtection="0"/>
    <xf numFmtId="0" fontId="7" fillId="0" borderId="5" applyNumberFormat="0" applyFill="0" applyAlignment="0" applyProtection="0"/>
    <xf numFmtId="0" fontId="8" fillId="4" borderId="6" applyNumberFormat="0" applyAlignment="0" applyProtection="0"/>
    <xf numFmtId="0" fontId="9" fillId="0" borderId="0" applyNumberFormat="0" applyFill="0" applyBorder="0" applyAlignment="0" applyProtection="0"/>
    <xf numFmtId="0" fontId="1" fillId="5" borderId="7" applyNumberFormat="0" applyFont="0" applyAlignment="0" applyProtection="0"/>
    <xf numFmtId="0" fontId="10" fillId="0" borderId="0" applyNumberFormat="0" applyFill="0" applyBorder="0" applyAlignment="0" applyProtection="0"/>
    <xf numFmtId="3" fontId="15" fillId="0" borderId="0" applyFill="0" applyBorder="0" applyProtection="0">
      <alignment vertical="center"/>
    </xf>
    <xf numFmtId="0" fontId="14" fillId="0" borderId="0" applyNumberFormat="0" applyFill="0" applyBorder="0" applyAlignment="0" applyProtection="0"/>
    <xf numFmtId="3" fontId="12" fillId="0" borderId="8" applyNumberFormat="0" applyFont="0" applyFill="0" applyAlignment="0" applyProtection="0">
      <alignment horizontal="right"/>
    </xf>
    <xf numFmtId="0" fontId="15" fillId="6" borderId="0" applyNumberFormat="0" applyFill="0" applyBorder="0" applyProtection="0">
      <alignment vertical="center"/>
    </xf>
    <xf numFmtId="0" fontId="15" fillId="6" borderId="9" applyNumberFormat="0" applyProtection="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3" fontId="12" fillId="0" borderId="0" applyFill="0" applyBorder="0" applyAlignment="0" applyProtection="0">
      <alignment horizontal="right"/>
    </xf>
    <xf numFmtId="0" fontId="15" fillId="0" borderId="10" applyNumberFormat="0" applyFill="0" applyProtection="0">
      <alignment vertical="center"/>
    </xf>
    <xf numFmtId="0" fontId="20" fillId="0" borderId="0" applyNumberFormat="0" applyFill="0" applyBorder="0" applyAlignment="0" applyProtection="0"/>
  </cellStyleXfs>
  <cellXfs count="159">
    <xf numFmtId="0" fontId="0" fillId="0" borderId="0" xfId="0"/>
    <xf numFmtId="0" fontId="15" fillId="7" borderId="0" xfId="0" applyFont="1" applyFill="1" applyBorder="1" applyAlignment="1" applyProtection="1">
      <alignment horizontal="center" wrapText="1"/>
    </xf>
    <xf numFmtId="0" fontId="1" fillId="7" borderId="0" xfId="0" applyFont="1" applyFill="1" applyBorder="1" applyAlignment="1" applyProtection="1">
      <alignment wrapText="1"/>
    </xf>
    <xf numFmtId="0" fontId="16" fillId="7" borderId="0" xfId="0" applyFont="1" applyFill="1" applyBorder="1" applyAlignment="1" applyProtection="1">
      <alignment horizontal="center"/>
    </xf>
    <xf numFmtId="0" fontId="15" fillId="7" borderId="0" xfId="20" applyFont="1" applyFill="1" applyBorder="1" applyProtection="1">
      <alignment vertical="center"/>
    </xf>
    <xf numFmtId="0" fontId="17" fillId="7" borderId="0" xfId="0" applyFont="1" applyFill="1" applyBorder="1" applyProtection="1"/>
    <xf numFmtId="0" fontId="18" fillId="7" borderId="0" xfId="0" applyFont="1" applyFill="1" applyBorder="1" applyAlignment="1" applyProtection="1">
      <alignment horizontal="center"/>
    </xf>
    <xf numFmtId="0" fontId="19" fillId="7" borderId="0" xfId="0" applyFont="1" applyFill="1" applyBorder="1" applyProtection="1"/>
    <xf numFmtId="0" fontId="20" fillId="7" borderId="0" xfId="26" applyFill="1" applyBorder="1" applyAlignment="1" applyProtection="1">
      <alignment horizontal="center"/>
    </xf>
    <xf numFmtId="0" fontId="1" fillId="7" borderId="29" xfId="0" applyFont="1" applyFill="1" applyBorder="1" applyAlignment="1" applyProtection="1">
      <alignment wrapText="1"/>
    </xf>
    <xf numFmtId="0" fontId="1" fillId="7" borderId="11" xfId="0" applyFont="1" applyFill="1" applyBorder="1" applyProtection="1"/>
    <xf numFmtId="0" fontId="1" fillId="7" borderId="29" xfId="0" applyFont="1" applyFill="1" applyBorder="1" applyProtection="1"/>
    <xf numFmtId="0" fontId="1" fillId="7" borderId="30" xfId="0" applyFont="1" applyFill="1" applyBorder="1" applyProtection="1"/>
    <xf numFmtId="0" fontId="15" fillId="7" borderId="17" xfId="0" applyFont="1" applyFill="1" applyBorder="1" applyAlignment="1" applyProtection="1">
      <alignment horizontal="center" wrapText="1"/>
    </xf>
    <xf numFmtId="0" fontId="1" fillId="7" borderId="19" xfId="0" applyFont="1" applyFill="1" applyBorder="1" applyAlignment="1" applyProtection="1">
      <alignment wrapText="1"/>
    </xf>
    <xf numFmtId="0" fontId="15" fillId="7" borderId="0" xfId="0" applyFont="1" applyFill="1" applyBorder="1" applyProtection="1"/>
    <xf numFmtId="0" fontId="0" fillId="7" borderId="0" xfId="0" applyFill="1" applyProtection="1"/>
    <xf numFmtId="0" fontId="17" fillId="7" borderId="0" xfId="0" applyFont="1" applyFill="1" applyBorder="1" applyAlignment="1" applyProtection="1">
      <alignment horizontal="center"/>
    </xf>
    <xf numFmtId="0" fontId="16" fillId="7" borderId="28" xfId="0" applyFont="1" applyFill="1" applyBorder="1" applyAlignment="1" applyProtection="1">
      <alignment wrapText="1"/>
    </xf>
    <xf numFmtId="0" fontId="16" fillId="7" borderId="15" xfId="0" applyFont="1" applyFill="1" applyBorder="1" applyProtection="1"/>
    <xf numFmtId="0" fontId="15" fillId="7" borderId="17" xfId="0" applyNumberFormat="1" applyFont="1" applyFill="1" applyBorder="1" applyAlignment="1" applyProtection="1">
      <alignment horizontal="center" wrapText="1"/>
    </xf>
    <xf numFmtId="0" fontId="15" fillId="7" borderId="16" xfId="0" applyNumberFormat="1" applyFont="1" applyFill="1" applyBorder="1" applyAlignment="1" applyProtection="1">
      <alignment horizontal="center" wrapText="1"/>
    </xf>
    <xf numFmtId="0" fontId="0" fillId="7" borderId="0" xfId="0" applyFont="1" applyFill="1" applyBorder="1" applyAlignment="1" applyProtection="1">
      <alignment horizontal="center"/>
    </xf>
    <xf numFmtId="0" fontId="0" fillId="7" borderId="0" xfId="0" applyFont="1" applyFill="1" applyBorder="1" applyProtection="1"/>
    <xf numFmtId="0" fontId="0" fillId="7" borderId="15" xfId="0" applyFont="1" applyFill="1" applyBorder="1" applyProtection="1"/>
    <xf numFmtId="0" fontId="15" fillId="7" borderId="0" xfId="25" applyFont="1" applyFill="1" applyBorder="1" applyProtection="1">
      <alignment vertical="center"/>
    </xf>
    <xf numFmtId="0" fontId="14" fillId="7" borderId="0" xfId="0" applyFont="1" applyFill="1" applyBorder="1" applyProtection="1"/>
    <xf numFmtId="3" fontId="0" fillId="7" borderId="0" xfId="0" applyNumberFormat="1" applyFont="1" applyFill="1" applyBorder="1" applyProtection="1"/>
    <xf numFmtId="0" fontId="0" fillId="7" borderId="0" xfId="0" applyFill="1"/>
    <xf numFmtId="3" fontId="16" fillId="7" borderId="21" xfId="0" applyNumberFormat="1" applyFont="1" applyFill="1" applyBorder="1" applyAlignment="1" applyProtection="1">
      <alignment horizontal="center"/>
      <protection locked="0"/>
    </xf>
    <xf numFmtId="3" fontId="16" fillId="7" borderId="22" xfId="0" applyNumberFormat="1" applyFont="1" applyFill="1" applyBorder="1" applyAlignment="1" applyProtection="1">
      <alignment horizontal="center"/>
      <protection locked="0"/>
    </xf>
    <xf numFmtId="166" fontId="0" fillId="7" borderId="21" xfId="0" applyNumberFormat="1" applyFont="1" applyFill="1" applyBorder="1" applyProtection="1">
      <protection locked="0"/>
    </xf>
    <xf numFmtId="166" fontId="0" fillId="7" borderId="22" xfId="0" applyNumberFormat="1" applyFont="1" applyFill="1" applyBorder="1" applyProtection="1">
      <protection locked="0"/>
    </xf>
    <xf numFmtId="166" fontId="0" fillId="7" borderId="26" xfId="0" applyNumberFormat="1" applyFont="1" applyFill="1" applyBorder="1" applyProtection="1">
      <protection locked="0"/>
    </xf>
    <xf numFmtId="166" fontId="0" fillId="7" borderId="25" xfId="0" applyNumberFormat="1" applyFont="1" applyFill="1" applyBorder="1" applyProtection="1">
      <protection locked="0"/>
    </xf>
    <xf numFmtId="166" fontId="0" fillId="7" borderId="32" xfId="0" applyNumberFormat="1" applyFont="1" applyFill="1" applyBorder="1" applyProtection="1">
      <protection locked="0"/>
    </xf>
    <xf numFmtId="166" fontId="0" fillId="7" borderId="33" xfId="0" applyNumberFormat="1" applyFont="1" applyFill="1" applyBorder="1" applyProtection="1">
      <protection locked="0"/>
    </xf>
    <xf numFmtId="0" fontId="16" fillId="7" borderId="15" xfId="0" applyFont="1" applyFill="1" applyBorder="1" applyAlignment="1" applyProtection="1">
      <alignment wrapText="1"/>
    </xf>
    <xf numFmtId="0" fontId="0" fillId="7" borderId="0" xfId="0" applyFont="1" applyFill="1" applyBorder="1" applyAlignment="1" applyProtection="1">
      <alignment horizontal="left"/>
    </xf>
    <xf numFmtId="0" fontId="14" fillId="7" borderId="0" xfId="0" applyFont="1" applyFill="1" applyBorder="1" applyAlignment="1" applyProtection="1">
      <alignment horizontal="left"/>
    </xf>
    <xf numFmtId="0" fontId="19" fillId="7" borderId="0" xfId="0" applyFont="1" applyFill="1" applyBorder="1" applyAlignment="1" applyProtection="1">
      <alignment horizontal="left"/>
    </xf>
    <xf numFmtId="0" fontId="16" fillId="7" borderId="0" xfId="0" applyFont="1" applyFill="1" applyBorder="1" applyAlignment="1" applyProtection="1">
      <alignment horizontal="left"/>
    </xf>
    <xf numFmtId="0" fontId="15" fillId="7" borderId="0" xfId="0" applyFont="1" applyFill="1" applyBorder="1" applyAlignment="1" applyProtection="1">
      <alignment horizontal="left" wrapText="1"/>
    </xf>
    <xf numFmtId="3" fontId="0" fillId="7" borderId="0" xfId="0" applyNumberFormat="1" applyFont="1" applyFill="1" applyBorder="1" applyAlignment="1" applyProtection="1">
      <alignment horizontal="left"/>
    </xf>
    <xf numFmtId="0" fontId="16" fillId="7" borderId="13" xfId="0" applyFont="1" applyFill="1" applyBorder="1" applyAlignment="1" applyProtection="1"/>
    <xf numFmtId="0" fontId="16" fillId="7" borderId="13" xfId="0" applyFont="1" applyFill="1" applyBorder="1" applyAlignment="1" applyProtection="1">
      <alignment horizontal="center"/>
    </xf>
    <xf numFmtId="0" fontId="16" fillId="7" borderId="0" xfId="0" applyFont="1" applyFill="1" applyBorder="1" applyAlignment="1" applyProtection="1"/>
    <xf numFmtId="0" fontId="21" fillId="7" borderId="0" xfId="0" applyFont="1" applyFill="1" applyBorder="1" applyAlignment="1" applyProtection="1"/>
    <xf numFmtId="0" fontId="21" fillId="7" borderId="13" xfId="0" applyFont="1" applyFill="1" applyBorder="1" applyAlignment="1" applyProtection="1">
      <alignment horizontal="left"/>
    </xf>
    <xf numFmtId="0" fontId="22" fillId="7" borderId="0" xfId="0" applyFont="1" applyFill="1" applyBorder="1" applyAlignment="1" applyProtection="1">
      <alignment horizontal="left"/>
    </xf>
    <xf numFmtId="0" fontId="0" fillId="7" borderId="0" xfId="0" applyFont="1" applyFill="1" applyBorder="1" applyAlignment="1" applyProtection="1">
      <alignment horizontal="left" wrapText="1"/>
    </xf>
    <xf numFmtId="0" fontId="16" fillId="7" borderId="0" xfId="0" applyNumberFormat="1" applyFont="1" applyFill="1" applyBorder="1" applyAlignment="1" applyProtection="1"/>
    <xf numFmtId="166" fontId="0" fillId="7" borderId="0" xfId="0" applyNumberFormat="1" applyFont="1" applyFill="1" applyBorder="1" applyProtection="1"/>
    <xf numFmtId="0" fontId="1" fillId="7" borderId="29" xfId="0" applyFont="1" applyFill="1" applyBorder="1" applyAlignment="1" applyProtection="1">
      <alignment wrapText="1"/>
      <protection locked="0"/>
    </xf>
    <xf numFmtId="0" fontId="21" fillId="7" borderId="0" xfId="0" applyFont="1" applyFill="1" applyBorder="1" applyAlignment="1" applyProtection="1">
      <alignment horizontal="left"/>
    </xf>
    <xf numFmtId="0" fontId="0" fillId="7" borderId="0" xfId="0" applyFill="1" applyAlignment="1" applyProtection="1">
      <alignment horizontal="left"/>
    </xf>
    <xf numFmtId="20" fontId="0" fillId="7" borderId="0" xfId="0" applyNumberFormat="1" applyFont="1" applyFill="1" applyBorder="1" applyAlignment="1" applyProtection="1">
      <alignment horizontal="left"/>
    </xf>
    <xf numFmtId="167" fontId="1" fillId="7" borderId="29" xfId="0" applyNumberFormat="1" applyFont="1" applyFill="1" applyBorder="1" applyAlignment="1" applyProtection="1">
      <alignment wrapText="1"/>
    </xf>
    <xf numFmtId="167" fontId="1" fillId="7" borderId="30" xfId="0" applyNumberFormat="1" applyFont="1" applyFill="1" applyBorder="1" applyAlignment="1" applyProtection="1">
      <alignment wrapText="1"/>
    </xf>
    <xf numFmtId="3" fontId="16" fillId="7" borderId="26" xfId="0" applyNumberFormat="1" applyFont="1" applyFill="1" applyBorder="1" applyAlignment="1" applyProtection="1">
      <alignment horizontal="center"/>
      <protection locked="0"/>
    </xf>
    <xf numFmtId="168" fontId="0" fillId="7" borderId="18" xfId="0" applyNumberFormat="1" applyFont="1" applyFill="1" applyBorder="1" applyAlignment="1" applyProtection="1">
      <alignment horizontal="center"/>
      <protection locked="0"/>
    </xf>
    <xf numFmtId="168" fontId="0" fillId="7" borderId="23" xfId="0" applyNumberFormat="1" applyFont="1" applyFill="1" applyBorder="1" applyAlignment="1" applyProtection="1">
      <alignment horizontal="center"/>
      <protection locked="0"/>
    </xf>
    <xf numFmtId="168" fontId="0" fillId="7" borderId="13" xfId="0" applyNumberFormat="1" applyFont="1" applyFill="1" applyBorder="1" applyAlignment="1" applyProtection="1">
      <alignment horizontal="center"/>
      <protection locked="0"/>
    </xf>
    <xf numFmtId="168" fontId="0" fillId="7" borderId="14" xfId="0" applyNumberFormat="1" applyFont="1" applyFill="1" applyBorder="1" applyAlignment="1" applyProtection="1">
      <alignment horizontal="center"/>
      <protection locked="0"/>
    </xf>
    <xf numFmtId="168" fontId="0" fillId="7" borderId="26" xfId="0" applyNumberFormat="1" applyFont="1" applyFill="1" applyBorder="1" applyAlignment="1" applyProtection="1">
      <alignment horizontal="center"/>
      <protection locked="0"/>
    </xf>
    <xf numFmtId="168" fontId="0" fillId="7" borderId="25" xfId="0" applyNumberFormat="1" applyFont="1" applyFill="1" applyBorder="1" applyAlignment="1" applyProtection="1">
      <alignment horizontal="center"/>
      <protection locked="0"/>
    </xf>
    <xf numFmtId="168" fontId="0" fillId="7" borderId="32" xfId="0" applyNumberFormat="1" applyFont="1" applyFill="1" applyBorder="1" applyAlignment="1" applyProtection="1">
      <alignment horizontal="center"/>
      <protection locked="0"/>
    </xf>
    <xf numFmtId="168" fontId="0" fillId="7" borderId="33" xfId="0" applyNumberFormat="1" applyFont="1" applyFill="1" applyBorder="1" applyAlignment="1" applyProtection="1">
      <alignment horizontal="center"/>
      <protection locked="0"/>
    </xf>
    <xf numFmtId="0" fontId="25" fillId="7" borderId="0" xfId="0" applyFont="1" applyFill="1" applyBorder="1" applyAlignment="1" applyProtection="1">
      <alignment vertical="top" wrapText="1"/>
    </xf>
    <xf numFmtId="0" fontId="0" fillId="7" borderId="0" xfId="0" applyFill="1" applyBorder="1" applyProtection="1"/>
    <xf numFmtId="3" fontId="16" fillId="6" borderId="24" xfId="0" applyNumberFormat="1" applyFont="1" applyFill="1" applyBorder="1" applyAlignment="1" applyProtection="1">
      <alignment horizontal="center"/>
      <protection locked="0"/>
    </xf>
    <xf numFmtId="168" fontId="0" fillId="6" borderId="24" xfId="0" applyNumberFormat="1" applyFont="1" applyFill="1" applyBorder="1" applyAlignment="1" applyProtection="1">
      <alignment horizontal="center"/>
      <protection locked="0"/>
    </xf>
    <xf numFmtId="168" fontId="0" fillId="6" borderId="12" xfId="0" applyNumberFormat="1" applyFont="1" applyFill="1" applyBorder="1" applyAlignment="1" applyProtection="1">
      <alignment horizontal="center"/>
      <protection locked="0"/>
    </xf>
    <xf numFmtId="3" fontId="16" fillId="6" borderId="18" xfId="0" applyNumberFormat="1" applyFont="1" applyFill="1" applyBorder="1" applyAlignment="1" applyProtection="1">
      <alignment horizontal="center"/>
      <protection locked="0"/>
    </xf>
    <xf numFmtId="168" fontId="0" fillId="6" borderId="18" xfId="0" applyNumberFormat="1" applyFont="1" applyFill="1" applyBorder="1" applyAlignment="1" applyProtection="1">
      <alignment horizontal="center"/>
      <protection locked="0"/>
    </xf>
    <xf numFmtId="168" fontId="0" fillId="6" borderId="13" xfId="0" applyNumberFormat="1" applyFont="1" applyFill="1" applyBorder="1" applyAlignment="1" applyProtection="1">
      <alignment horizontal="center"/>
      <protection locked="0"/>
    </xf>
    <xf numFmtId="0" fontId="15" fillId="6" borderId="15" xfId="0" applyFont="1" applyFill="1" applyBorder="1" applyAlignment="1" applyProtection="1">
      <alignment horizontal="center" wrapText="1"/>
    </xf>
    <xf numFmtId="166" fontId="0" fillId="6" borderId="20" xfId="0" applyNumberFormat="1" applyFont="1" applyFill="1" applyBorder="1" applyProtection="1">
      <protection locked="0"/>
    </xf>
    <xf numFmtId="166" fontId="0" fillId="6" borderId="27" xfId="0" applyNumberFormat="1" applyFont="1" applyFill="1" applyBorder="1" applyProtection="1">
      <protection locked="0"/>
    </xf>
    <xf numFmtId="166" fontId="0" fillId="6" borderId="31" xfId="0" applyNumberFormat="1" applyFont="1" applyFill="1" applyBorder="1" applyProtection="1">
      <protection locked="0"/>
    </xf>
    <xf numFmtId="0" fontId="15" fillId="6" borderId="17" xfId="0" applyFont="1" applyFill="1" applyBorder="1" applyAlignment="1" applyProtection="1">
      <alignment horizontal="center" wrapText="1"/>
    </xf>
    <xf numFmtId="166" fontId="0" fillId="6" borderId="21" xfId="0" applyNumberFormat="1" applyFont="1" applyFill="1" applyBorder="1" applyProtection="1">
      <protection locked="0"/>
    </xf>
    <xf numFmtId="166" fontId="0" fillId="6" borderId="26" xfId="0" applyNumberFormat="1" applyFont="1" applyFill="1" applyBorder="1" applyProtection="1">
      <protection locked="0"/>
    </xf>
    <xf numFmtId="166" fontId="0" fillId="6" borderId="32" xfId="0" applyNumberFormat="1" applyFont="1" applyFill="1" applyBorder="1" applyProtection="1">
      <protection locked="0"/>
    </xf>
    <xf numFmtId="3" fontId="16" fillId="6" borderId="27" xfId="0" applyNumberFormat="1" applyFont="1" applyFill="1" applyBorder="1" applyAlignment="1" applyProtection="1">
      <alignment horizontal="center"/>
      <protection locked="0"/>
    </xf>
    <xf numFmtId="168" fontId="0" fillId="6" borderId="27" xfId="0" applyNumberFormat="1" applyFont="1" applyFill="1" applyBorder="1" applyAlignment="1" applyProtection="1">
      <alignment horizontal="center"/>
      <protection locked="0"/>
    </xf>
    <xf numFmtId="168" fontId="0" fillId="6" borderId="31" xfId="0" applyNumberFormat="1" applyFont="1" applyFill="1" applyBorder="1" applyAlignment="1" applyProtection="1">
      <alignment horizontal="center"/>
      <protection locked="0"/>
    </xf>
    <xf numFmtId="3" fontId="16" fillId="6" borderId="26" xfId="0" applyNumberFormat="1" applyFont="1" applyFill="1" applyBorder="1" applyAlignment="1" applyProtection="1">
      <alignment horizontal="center"/>
      <protection locked="0"/>
    </xf>
    <xf numFmtId="168" fontId="0" fillId="6" borderId="26" xfId="0" applyNumberFormat="1" applyFont="1" applyFill="1" applyBorder="1" applyAlignment="1" applyProtection="1">
      <alignment horizontal="center"/>
      <protection locked="0"/>
    </xf>
    <xf numFmtId="168" fontId="0" fillId="6" borderId="32" xfId="0" applyNumberFormat="1" applyFont="1" applyFill="1" applyBorder="1" applyAlignment="1" applyProtection="1">
      <alignment horizontal="center"/>
      <protection locked="0"/>
    </xf>
    <xf numFmtId="0" fontId="15" fillId="6" borderId="16" xfId="0" applyFont="1" applyFill="1" applyBorder="1" applyAlignment="1" applyProtection="1">
      <alignment horizontal="center" wrapText="1"/>
    </xf>
    <xf numFmtId="3" fontId="0" fillId="6" borderId="20" xfId="0" applyNumberFormat="1" applyFont="1" applyFill="1" applyBorder="1" applyProtection="1"/>
    <xf numFmtId="3" fontId="0" fillId="6" borderId="21" xfId="0" applyNumberFormat="1" applyFont="1" applyFill="1" applyBorder="1" applyProtection="1"/>
    <xf numFmtId="3" fontId="0" fillId="6" borderId="22" xfId="0" applyNumberFormat="1" applyFont="1" applyFill="1" applyBorder="1" applyProtection="1"/>
    <xf numFmtId="3" fontId="0" fillId="6" borderId="27" xfId="0" applyNumberFormat="1" applyFont="1" applyFill="1" applyBorder="1" applyProtection="1"/>
    <xf numFmtId="3" fontId="0" fillId="6" borderId="26" xfId="0" applyNumberFormat="1" applyFont="1" applyFill="1" applyBorder="1" applyProtection="1"/>
    <xf numFmtId="3" fontId="0" fillId="6" borderId="25" xfId="0" applyNumberFormat="1" applyFont="1" applyFill="1" applyBorder="1" applyProtection="1"/>
    <xf numFmtId="3" fontId="0" fillId="6" borderId="31" xfId="0" applyNumberFormat="1" applyFont="1" applyFill="1" applyBorder="1" applyProtection="1"/>
    <xf numFmtId="3" fontId="0" fillId="6" borderId="32" xfId="0" applyNumberFormat="1" applyFont="1" applyFill="1" applyBorder="1" applyProtection="1"/>
    <xf numFmtId="3" fontId="0" fillId="6" borderId="33" xfId="0" applyNumberFormat="1" applyFont="1" applyFill="1" applyBorder="1" applyProtection="1"/>
    <xf numFmtId="3" fontId="0" fillId="6" borderId="24" xfId="0" applyNumberFormat="1" applyFont="1" applyFill="1" applyBorder="1" applyProtection="1"/>
    <xf numFmtId="3" fontId="0" fillId="6" borderId="23" xfId="0" applyNumberFormat="1" applyFont="1" applyFill="1" applyBorder="1" applyProtection="1"/>
    <xf numFmtId="3" fontId="0" fillId="6" borderId="12" xfId="0" applyNumberFormat="1" applyFont="1" applyFill="1" applyBorder="1" applyProtection="1"/>
    <xf numFmtId="3" fontId="0" fillId="6" borderId="14" xfId="0" applyNumberFormat="1" applyFont="1" applyFill="1" applyBorder="1" applyProtection="1"/>
    <xf numFmtId="0" fontId="16" fillId="7" borderId="0" xfId="0" applyFont="1" applyFill="1" applyBorder="1" applyAlignment="1" applyProtection="1">
      <alignment horizontal="center"/>
    </xf>
    <xf numFmtId="0" fontId="21" fillId="7" borderId="0" xfId="0" applyFont="1" applyFill="1" applyBorder="1" applyAlignment="1" applyProtection="1">
      <alignment horizontal="left"/>
    </xf>
    <xf numFmtId="0" fontId="15" fillId="7" borderId="16" xfId="0" applyFont="1" applyFill="1" applyBorder="1" applyAlignment="1" applyProtection="1">
      <alignment horizontal="center" wrapText="1"/>
    </xf>
    <xf numFmtId="0" fontId="20" fillId="7" borderId="0" xfId="26" applyFill="1" applyBorder="1" applyProtection="1"/>
    <xf numFmtId="167" fontId="1" fillId="7" borderId="34" xfId="0" applyNumberFormat="1" applyFont="1" applyFill="1" applyBorder="1" applyAlignment="1" applyProtection="1">
      <alignment wrapText="1"/>
    </xf>
    <xf numFmtId="3" fontId="0" fillId="6" borderId="18" xfId="0" applyNumberFormat="1" applyFont="1" applyFill="1" applyBorder="1" applyProtection="1"/>
    <xf numFmtId="0" fontId="1" fillId="7" borderId="30" xfId="0" applyFont="1" applyFill="1" applyBorder="1" applyAlignment="1" applyProtection="1">
      <alignment wrapText="1"/>
    </xf>
    <xf numFmtId="0" fontId="0" fillId="7" borderId="0" xfId="0" applyFont="1" applyFill="1" applyBorder="1" applyAlignment="1" applyProtection="1">
      <alignment vertical="top" wrapText="1"/>
    </xf>
    <xf numFmtId="0" fontId="0" fillId="7" borderId="0" xfId="0" applyFont="1" applyFill="1" applyBorder="1" applyAlignment="1" applyProtection="1">
      <alignment vertical="top"/>
    </xf>
    <xf numFmtId="3" fontId="16" fillId="6" borderId="20" xfId="0" applyNumberFormat="1" applyFont="1" applyFill="1" applyBorder="1" applyAlignment="1" applyProtection="1">
      <alignment horizontal="center"/>
    </xf>
    <xf numFmtId="3" fontId="16" fillId="7" borderId="22" xfId="0" applyNumberFormat="1" applyFont="1" applyFill="1" applyBorder="1" applyAlignment="1" applyProtection="1">
      <alignment horizontal="center"/>
    </xf>
    <xf numFmtId="168" fontId="0" fillId="6" borderId="24" xfId="0" applyNumberFormat="1" applyFont="1" applyFill="1" applyBorder="1" applyAlignment="1" applyProtection="1">
      <alignment horizontal="center"/>
    </xf>
    <xf numFmtId="168" fontId="0" fillId="7" borderId="23" xfId="0" applyNumberFormat="1" applyFont="1" applyFill="1" applyBorder="1" applyAlignment="1" applyProtection="1">
      <alignment horizontal="center"/>
    </xf>
    <xf numFmtId="168" fontId="0" fillId="6" borderId="12" xfId="0" applyNumberFormat="1" applyFont="1" applyFill="1" applyBorder="1" applyAlignment="1" applyProtection="1">
      <alignment horizontal="center"/>
    </xf>
    <xf numFmtId="168" fontId="0" fillId="7" borderId="14" xfId="0" applyNumberFormat="1" applyFont="1" applyFill="1" applyBorder="1" applyAlignment="1" applyProtection="1">
      <alignment horizontal="center"/>
    </xf>
    <xf numFmtId="166" fontId="0" fillId="6" borderId="20" xfId="0" applyNumberFormat="1" applyFont="1" applyFill="1" applyBorder="1" applyProtection="1"/>
    <xf numFmtId="166" fontId="0" fillId="7" borderId="22" xfId="0" applyNumberFormat="1" applyFont="1" applyFill="1" applyBorder="1" applyProtection="1"/>
    <xf numFmtId="166" fontId="0" fillId="6" borderId="27" xfId="0" applyNumberFormat="1" applyFont="1" applyFill="1" applyBorder="1" applyProtection="1"/>
    <xf numFmtId="166" fontId="0" fillId="7" borderId="25" xfId="0" applyNumberFormat="1" applyFont="1" applyFill="1" applyBorder="1" applyProtection="1"/>
    <xf numFmtId="166" fontId="0" fillId="6" borderId="31" xfId="0" applyNumberFormat="1" applyFont="1" applyFill="1" applyBorder="1" applyProtection="1"/>
    <xf numFmtId="166" fontId="0" fillId="7" borderId="33" xfId="0" applyNumberFormat="1" applyFont="1" applyFill="1" applyBorder="1" applyProtection="1"/>
    <xf numFmtId="0" fontId="1" fillId="7" borderId="34" xfId="0" applyFont="1" applyFill="1" applyBorder="1" applyAlignment="1" applyProtection="1">
      <alignment wrapText="1"/>
    </xf>
    <xf numFmtId="166" fontId="0" fillId="6" borderId="24" xfId="0" applyNumberFormat="1" applyFont="1" applyFill="1" applyBorder="1" applyProtection="1"/>
    <xf numFmtId="166" fontId="0" fillId="7" borderId="18" xfId="0" applyNumberFormat="1" applyFont="1" applyFill="1" applyBorder="1" applyProtection="1"/>
    <xf numFmtId="166" fontId="0" fillId="7" borderId="26" xfId="0" applyNumberFormat="1" applyFont="1" applyFill="1" applyBorder="1" applyProtection="1"/>
    <xf numFmtId="166" fontId="0" fillId="7" borderId="32" xfId="0" applyNumberFormat="1" applyFont="1" applyFill="1" applyBorder="1" applyProtection="1"/>
    <xf numFmtId="0" fontId="15" fillId="7" borderId="16" xfId="0" applyFont="1" applyFill="1" applyBorder="1" applyAlignment="1" applyProtection="1">
      <alignment horizontal="center" wrapText="1"/>
    </xf>
    <xf numFmtId="0" fontId="16" fillId="7" borderId="0" xfId="0" applyFont="1" applyFill="1" applyBorder="1" applyAlignment="1" applyProtection="1">
      <alignment horizontal="center"/>
    </xf>
    <xf numFmtId="0" fontId="21" fillId="7" borderId="0" xfId="0" applyFont="1" applyFill="1" applyBorder="1" applyAlignment="1" applyProtection="1">
      <alignment horizontal="left"/>
    </xf>
    <xf numFmtId="0" fontId="15" fillId="7" borderId="0" xfId="0" applyNumberFormat="1" applyFont="1" applyFill="1" applyBorder="1" applyAlignment="1" applyProtection="1">
      <alignment horizontal="center" wrapText="1"/>
    </xf>
    <xf numFmtId="3" fontId="0" fillId="7" borderId="13" xfId="0" applyNumberFormat="1" applyFont="1" applyFill="1" applyBorder="1" applyProtection="1"/>
    <xf numFmtId="3" fontId="16" fillId="7" borderId="0" xfId="0" applyNumberFormat="1" applyFont="1" applyFill="1" applyBorder="1" applyAlignment="1" applyProtection="1">
      <alignment horizontal="center"/>
    </xf>
    <xf numFmtId="168" fontId="0" fillId="7" borderId="0" xfId="0" applyNumberFormat="1" applyFont="1" applyFill="1" applyBorder="1" applyAlignment="1" applyProtection="1">
      <alignment horizontal="center"/>
    </xf>
    <xf numFmtId="0" fontId="15" fillId="7" borderId="16" xfId="0" applyFont="1" applyFill="1" applyBorder="1" applyAlignment="1" applyProtection="1">
      <alignment horizontal="center" wrapText="1"/>
    </xf>
    <xf numFmtId="0" fontId="15" fillId="6" borderId="12" xfId="0" applyFont="1" applyFill="1" applyBorder="1" applyAlignment="1" applyProtection="1">
      <alignment horizontal="center" wrapText="1"/>
    </xf>
    <xf numFmtId="0" fontId="16" fillId="7" borderId="12" xfId="0" applyFont="1" applyFill="1" applyBorder="1" applyAlignment="1" applyProtection="1">
      <alignment wrapText="1"/>
    </xf>
    <xf numFmtId="0" fontId="15" fillId="6" borderId="13" xfId="0" applyFont="1" applyFill="1" applyBorder="1" applyAlignment="1" applyProtection="1">
      <alignment horizontal="center" wrapText="1"/>
    </xf>
    <xf numFmtId="0" fontId="15" fillId="6" borderId="14" xfId="0" applyFont="1" applyFill="1" applyBorder="1" applyAlignment="1" applyProtection="1">
      <alignment horizontal="center" wrapText="1"/>
    </xf>
    <xf numFmtId="0" fontId="16" fillId="7" borderId="15" xfId="0" applyFont="1" applyFill="1" applyBorder="1" applyAlignment="1" applyProtection="1">
      <alignment horizontal="center"/>
    </xf>
    <xf numFmtId="0" fontId="24" fillId="7" borderId="38" xfId="0" applyFont="1" applyFill="1" applyBorder="1" applyAlignment="1" applyProtection="1">
      <alignment wrapText="1"/>
    </xf>
    <xf numFmtId="0" fontId="26" fillId="7" borderId="19" xfId="0" applyFont="1" applyFill="1" applyBorder="1" applyAlignment="1" applyProtection="1">
      <alignment wrapText="1"/>
    </xf>
    <xf numFmtId="0" fontId="26" fillId="7" borderId="29" xfId="0" applyFont="1" applyFill="1" applyBorder="1" applyAlignment="1" applyProtection="1">
      <alignment wrapText="1"/>
    </xf>
    <xf numFmtId="0" fontId="1" fillId="7" borderId="30" xfId="0" applyFont="1" applyFill="1" applyBorder="1" applyAlignment="1" applyProtection="1">
      <alignment vertical="top" wrapText="1"/>
      <protection locked="0"/>
    </xf>
    <xf numFmtId="167" fontId="1" fillId="7" borderId="30" xfId="0" applyNumberFormat="1" applyFont="1" applyFill="1" applyBorder="1" applyAlignment="1" applyProtection="1">
      <alignment vertical="top" wrapText="1"/>
    </xf>
    <xf numFmtId="0" fontId="1" fillId="7" borderId="30" xfId="0" applyFont="1" applyFill="1" applyBorder="1" applyAlignment="1" applyProtection="1">
      <alignment vertical="top" wrapText="1"/>
    </xf>
    <xf numFmtId="0" fontId="15" fillId="7" borderId="17" xfId="0" applyFont="1" applyFill="1" applyBorder="1" applyAlignment="1" applyProtection="1">
      <alignment horizontal="center" wrapText="1"/>
    </xf>
    <xf numFmtId="0" fontId="15" fillId="7" borderId="16" xfId="0" applyFont="1" applyFill="1" applyBorder="1" applyAlignment="1" applyProtection="1">
      <alignment horizontal="center" wrapText="1"/>
    </xf>
    <xf numFmtId="0" fontId="16" fillId="6" borderId="36" xfId="0" applyFont="1" applyFill="1" applyBorder="1" applyAlignment="1" applyProtection="1">
      <alignment horizontal="center"/>
    </xf>
    <xf numFmtId="0" fontId="16" fillId="6" borderId="35" xfId="0" applyFont="1" applyFill="1" applyBorder="1" applyAlignment="1" applyProtection="1">
      <alignment horizontal="center"/>
    </xf>
    <xf numFmtId="0" fontId="16" fillId="6" borderId="37" xfId="0" applyFont="1" applyFill="1" applyBorder="1" applyAlignment="1" applyProtection="1">
      <alignment horizontal="center"/>
    </xf>
    <xf numFmtId="0" fontId="16" fillId="6" borderId="15" xfId="0" applyFont="1" applyFill="1" applyBorder="1" applyAlignment="1" applyProtection="1">
      <alignment horizontal="center"/>
    </xf>
    <xf numFmtId="0" fontId="16" fillId="6" borderId="17" xfId="0" applyFont="1" applyFill="1" applyBorder="1" applyAlignment="1" applyProtection="1">
      <alignment horizontal="center"/>
    </xf>
    <xf numFmtId="0" fontId="16" fillId="6" borderId="16" xfId="0" applyFont="1" applyFill="1" applyBorder="1" applyAlignment="1" applyProtection="1">
      <alignment horizontal="center"/>
    </xf>
    <xf numFmtId="0" fontId="16" fillId="7" borderId="0" xfId="0" applyFont="1" applyFill="1" applyBorder="1" applyAlignment="1" applyProtection="1">
      <alignment horizontal="center"/>
    </xf>
    <xf numFmtId="0" fontId="21" fillId="7" borderId="0" xfId="0" applyFont="1" applyFill="1" applyBorder="1" applyAlignment="1" applyProtection="1">
      <alignment horizontal="left"/>
    </xf>
  </cellXfs>
  <cellStyles count="27">
    <cellStyle name="Anteckning" xfId="14" builtinId="10" hidden="1"/>
    <cellStyle name="Beräkning" xfId="10" builtinId="22" hidden="1"/>
    <cellStyle name="Förklarande text" xfId="15" builtinId="53" hidden="1"/>
    <cellStyle name="Hyperlänk" xfId="26" builtinId="8"/>
    <cellStyle name="Indata" xfId="8" builtinId="20" hidden="1"/>
    <cellStyle name="Kontrollcell" xfId="12" builtinId="23" hidden="1"/>
    <cellStyle name="Länkad cell" xfId="11" builtinId="24" hidden="1"/>
    <cellStyle name="Normal" xfId="0" builtinId="0" customBuiltin="1"/>
    <cellStyle name="Rubrik" xfId="3" builtinId="15" customBuiltin="1"/>
    <cellStyle name="Rubrik 1" xfId="4" builtinId="16" customBuiltin="1"/>
    <cellStyle name="Rubrik 2" xfId="5" builtinId="17" hidden="1"/>
    <cellStyle name="Rubrik 3" xfId="6" builtinId="18" hidden="1"/>
    <cellStyle name="Rubrik 4" xfId="7" builtinId="19" hidden="1"/>
    <cellStyle name="SoS Förklaringstext" xfId="17"/>
    <cellStyle name="SoS Kantlinjer Tabell" xfId="18"/>
    <cellStyle name="SoS Summarad" xfId="19"/>
    <cellStyle name="SoS Tabell Sistarad" xfId="25"/>
    <cellStyle name="SoS Tabellhuvud" xfId="20"/>
    <cellStyle name="SoS Tabellrubrik 1" xfId="21"/>
    <cellStyle name="SoS Tabellrubrik 2" xfId="22"/>
    <cellStyle name="SoS Tabelltext" xfId="23"/>
    <cellStyle name="SoS Tal" xfId="24"/>
    <cellStyle name="Summa" xfId="16" builtinId="25" customBuiltin="1"/>
    <cellStyle name="Tusental" xfId="1" builtinId="3" customBuiltin="1"/>
    <cellStyle name="Tusental [0]" xfId="2" builtinId="6" customBuiltin="1"/>
    <cellStyle name="Utdata" xfId="9" builtinId="21" hidden="1"/>
    <cellStyle name="Varningstext" xfId="13" builtinId="11" hidden="1"/>
  </cellStyles>
  <dxfs count="6">
    <dxf>
      <border>
        <bottom style="medium">
          <color theme="8"/>
        </bottom>
      </border>
    </dxf>
    <dxf>
      <font>
        <b/>
        <i val="0"/>
      </font>
      <fill>
        <patternFill>
          <bgColor theme="0"/>
        </patternFill>
      </fill>
      <border>
        <left style="thin">
          <color rgb="FFFFFFFF"/>
        </left>
        <right style="thin">
          <color rgb="FFFFFFFF"/>
        </right>
        <top style="medium">
          <color theme="8"/>
        </top>
        <bottom style="thin">
          <color theme="8"/>
        </bottom>
        <vertical style="thin">
          <color rgb="FFFFFFFF"/>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border>
        <bottom style="medium">
          <color theme="8"/>
        </bottom>
      </border>
    </dxf>
    <dxf>
      <font>
        <b/>
        <i val="0"/>
      </font>
      <fill>
        <patternFill>
          <bgColor theme="0"/>
        </patternFill>
      </fill>
      <border>
        <top style="thin">
          <color theme="8"/>
        </top>
        <bottom style="medium">
          <color theme="8"/>
        </bottom>
      </border>
    </dxf>
    <dxf>
      <border>
        <left style="hair">
          <color theme="0" tint="-0.89996032593768116"/>
        </left>
        <right style="hair">
          <color theme="0" tint="-0.89996032593768116"/>
        </right>
        <top style="hair">
          <color theme="0" tint="-0.89996032593768116"/>
        </top>
        <bottom style="hair">
          <color theme="0" tint="-0.89996032593768116"/>
        </bottom>
        <vertical style="hair">
          <color theme="0" tint="-0.89996032593768116"/>
        </vertical>
        <horizontal style="hair">
          <color theme="0" tint="-0.89996032593768116"/>
        </horizontal>
      </border>
    </dxf>
  </dxfs>
  <tableStyles count="2" defaultTableStyle="TableStyleMedium2" defaultPivotStyle="PivotStyleLight16">
    <tableStyle name="SoS Tabell" pivot="0" count="3">
      <tableStyleElement type="wholeTable" dxfId="5"/>
      <tableStyleElement type="headerRow" dxfId="4"/>
      <tableStyleElement type="totalRow" dxfId="3"/>
    </tableStyle>
    <tableStyle name="SoS Tabell 2" pivot="0" count="3">
      <tableStyleElement type="wholeTable" dxfId="2"/>
      <tableStyleElement type="headerRow" dxfId="1"/>
      <tableStyleElement type="totalRow" dxfId="0"/>
    </tableStyle>
  </tableStyles>
  <colors>
    <mruColors>
      <color rgb="FF969696"/>
      <color rgb="FFB2B2B2"/>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sv-SE" sz="1000" b="1"/>
              <a:t>Beräknat behov personlig skyddsutrustning 30 dagar</a:t>
            </a:r>
          </a:p>
        </c:rich>
      </c:tx>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Kalkylator!$B$55</c:f>
              <c:strCache>
                <c:ptCount val="1"/>
                <c:pt idx="0">
                  <c:v>Andningsskydd FFP2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Kalkylator!$C$55:$D$55</c15:sqref>
                  </c15:fullRef>
                </c:ext>
              </c:extLst>
              <c:f>Kalkylator!$C$55</c:f>
              <c:numCache>
                <c:formatCode>#,##0</c:formatCode>
                <c:ptCount val="1"/>
                <c:pt idx="0">
                  <c:v>0</c:v>
                </c:pt>
              </c:numCache>
            </c:numRef>
          </c:val>
          <c:extLst>
            <c:ext xmlns:c16="http://schemas.microsoft.com/office/drawing/2014/chart" uri="{C3380CC4-5D6E-409C-BE32-E72D297353CC}">
              <c16:uniqueId val="{00000000-76D5-4B7D-8163-A7EEF63CE5E8}"/>
            </c:ext>
          </c:extLst>
        </c:ser>
        <c:ser>
          <c:idx val="1"/>
          <c:order val="1"/>
          <c:tx>
            <c:strRef>
              <c:f>Kalkylator!$B$56</c:f>
              <c:strCache>
                <c:ptCount val="1"/>
                <c:pt idx="0">
                  <c:v>Andningsskydd FFP3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Kalkylator!$C$56:$D$56</c15:sqref>
                  </c15:fullRef>
                </c:ext>
              </c:extLst>
              <c:f>Kalkylator!$C$56</c:f>
              <c:numCache>
                <c:formatCode>#,##0</c:formatCode>
                <c:ptCount val="1"/>
                <c:pt idx="0">
                  <c:v>0</c:v>
                </c:pt>
              </c:numCache>
            </c:numRef>
          </c:val>
          <c:extLst>
            <c:ext xmlns:c16="http://schemas.microsoft.com/office/drawing/2014/chart" uri="{C3380CC4-5D6E-409C-BE32-E72D297353CC}">
              <c16:uniqueId val="{00000001-76D5-4B7D-8163-A7EEF63CE5E8}"/>
            </c:ext>
          </c:extLst>
        </c:ser>
        <c:ser>
          <c:idx val="2"/>
          <c:order val="2"/>
          <c:tx>
            <c:strRef>
              <c:f>Kalkylator!$B$57</c:f>
              <c:strCache>
                <c:ptCount val="1"/>
                <c:pt idx="0">
                  <c:v>Munskydd typ IIR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Kalkylator!$C$57:$D$57</c15:sqref>
                  </c15:fullRef>
                </c:ext>
              </c:extLst>
              <c:f>Kalkylator!$C$57</c:f>
              <c:numCache>
                <c:formatCode>#,##0</c:formatCode>
                <c:ptCount val="1"/>
                <c:pt idx="0">
                  <c:v>0</c:v>
                </c:pt>
              </c:numCache>
            </c:numRef>
          </c:val>
          <c:extLst>
            <c:ext xmlns:c16="http://schemas.microsoft.com/office/drawing/2014/chart" uri="{C3380CC4-5D6E-409C-BE32-E72D297353CC}">
              <c16:uniqueId val="{00000002-76D5-4B7D-8163-A7EEF63CE5E8}"/>
            </c:ext>
          </c:extLst>
        </c:ser>
        <c:ser>
          <c:idx val="3"/>
          <c:order val="3"/>
          <c:tx>
            <c:strRef>
              <c:f>Kalkylator!$B$58</c:f>
              <c:strCache>
                <c:ptCount val="1"/>
                <c:pt idx="0">
                  <c:v>Visir engångs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Kalkylator!$C$58:$D$58</c15:sqref>
                  </c15:fullRef>
                </c:ext>
              </c:extLst>
              <c:f>Kalkylator!$C$58</c:f>
              <c:numCache>
                <c:formatCode>#,##0</c:formatCode>
                <c:ptCount val="1"/>
                <c:pt idx="0">
                  <c:v>0</c:v>
                </c:pt>
              </c:numCache>
            </c:numRef>
          </c:val>
          <c:extLst>
            <c:ext xmlns:c16="http://schemas.microsoft.com/office/drawing/2014/chart" uri="{C3380CC4-5D6E-409C-BE32-E72D297353CC}">
              <c16:uniqueId val="{00000003-76D5-4B7D-8163-A7EEF63CE5E8}"/>
            </c:ext>
          </c:extLst>
        </c:ser>
        <c:ser>
          <c:idx val="4"/>
          <c:order val="4"/>
          <c:tx>
            <c:strRef>
              <c:f>Kalkylator!$B$59</c:f>
              <c:strCache>
                <c:ptCount val="1"/>
                <c:pt idx="0">
                  <c:v>Visir flergångs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Kalkylator!$C$59:$D$59</c15:sqref>
                  </c15:fullRef>
                </c:ext>
              </c:extLst>
              <c:f>Kalkylator!$C$59</c:f>
              <c:numCache>
                <c:formatCode>#,##0</c:formatCode>
                <c:ptCount val="1"/>
                <c:pt idx="0">
                  <c:v>0</c:v>
                </c:pt>
              </c:numCache>
            </c:numRef>
          </c:val>
          <c:extLst>
            <c:ext xmlns:c16="http://schemas.microsoft.com/office/drawing/2014/chart" uri="{C3380CC4-5D6E-409C-BE32-E72D297353CC}">
              <c16:uniqueId val="{00000004-76D5-4B7D-8163-A7EEF63CE5E8}"/>
            </c:ext>
          </c:extLst>
        </c:ser>
        <c:ser>
          <c:idx val="5"/>
          <c:order val="5"/>
          <c:tx>
            <c:strRef>
              <c:f>Kalkylator!$B$60</c:f>
              <c:strCache>
                <c:ptCount val="1"/>
                <c:pt idx="0">
                  <c:v>Skyddsglasögon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Kalkylator!$C$60:$D$60</c15:sqref>
                  </c15:fullRef>
                </c:ext>
              </c:extLst>
              <c:f>Kalkylator!$C$60</c:f>
              <c:numCache>
                <c:formatCode>#,##0</c:formatCode>
                <c:ptCount val="1"/>
                <c:pt idx="0">
                  <c:v>0</c:v>
                </c:pt>
              </c:numCache>
            </c:numRef>
          </c:val>
          <c:extLst>
            <c:ext xmlns:c16="http://schemas.microsoft.com/office/drawing/2014/chart" uri="{C3380CC4-5D6E-409C-BE32-E72D297353CC}">
              <c16:uniqueId val="{00000005-76D5-4B7D-8163-A7EEF63CE5E8}"/>
            </c:ext>
          </c:extLst>
        </c:ser>
        <c:ser>
          <c:idx val="6"/>
          <c:order val="6"/>
          <c:tx>
            <c:strRef>
              <c:f>Kalkylator!$B$61</c:f>
              <c:strCache>
                <c:ptCount val="1"/>
                <c:pt idx="0">
                  <c:v>Skyddshandskar stycken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Kalkylator!$C$61:$D$61</c15:sqref>
                  </c15:fullRef>
                </c:ext>
              </c:extLst>
              <c:f>Kalkylator!$C$61</c:f>
              <c:numCache>
                <c:formatCode>#,##0</c:formatCode>
                <c:ptCount val="1"/>
                <c:pt idx="0">
                  <c:v>0</c:v>
                </c:pt>
              </c:numCache>
            </c:numRef>
          </c:val>
          <c:extLst>
            <c:ext xmlns:c16="http://schemas.microsoft.com/office/drawing/2014/chart" uri="{C3380CC4-5D6E-409C-BE32-E72D297353CC}">
              <c16:uniqueId val="{00000006-76D5-4B7D-8163-A7EEF63CE5E8}"/>
            </c:ext>
          </c:extLst>
        </c:ser>
        <c:ser>
          <c:idx val="7"/>
          <c:order val="7"/>
          <c:tx>
            <c:strRef>
              <c:f>Kalkylator!$B$62</c:f>
              <c:strCache>
                <c:ptCount val="1"/>
                <c:pt idx="0">
                  <c:v>Engångsförkläde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Kalkylator!$C$62:$D$62</c15:sqref>
                  </c15:fullRef>
                </c:ext>
              </c:extLst>
              <c:f>Kalkylator!$C$62</c:f>
              <c:numCache>
                <c:formatCode>#,##0</c:formatCode>
                <c:ptCount val="1"/>
                <c:pt idx="0">
                  <c:v>0</c:v>
                </c:pt>
              </c:numCache>
            </c:numRef>
          </c:val>
          <c:extLst>
            <c:ext xmlns:c16="http://schemas.microsoft.com/office/drawing/2014/chart" uri="{C3380CC4-5D6E-409C-BE32-E72D297353CC}">
              <c16:uniqueId val="{00000007-76D5-4B7D-8163-A7EEF63CE5E8}"/>
            </c:ext>
          </c:extLst>
        </c:ser>
        <c:ser>
          <c:idx val="8"/>
          <c:order val="8"/>
          <c:tx>
            <c:strRef>
              <c:f>Kalkylator!$B$63</c:f>
              <c:strCache>
                <c:ptCount val="1"/>
                <c:pt idx="0">
                  <c:v>Handdesinfektion liter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Kalkylator!$C$63:$D$63</c15:sqref>
                  </c15:fullRef>
                </c:ext>
              </c:extLst>
              <c:f>Kalkylator!$C$63</c:f>
              <c:numCache>
                <c:formatCode>#,##0</c:formatCode>
                <c:ptCount val="1"/>
                <c:pt idx="0">
                  <c:v>0</c:v>
                </c:pt>
              </c:numCache>
            </c:numRef>
          </c:val>
          <c:extLst>
            <c:ext xmlns:c16="http://schemas.microsoft.com/office/drawing/2014/chart" uri="{C3380CC4-5D6E-409C-BE32-E72D297353CC}">
              <c16:uniqueId val="{00000008-76D5-4B7D-8163-A7EEF63CE5E8}"/>
            </c:ext>
          </c:extLst>
        </c:ser>
        <c:ser>
          <c:idx val="9"/>
          <c:order val="9"/>
          <c:tx>
            <c:strRef>
              <c:f>Kalkylator!$B$64</c:f>
              <c:strCache>
                <c:ptCount val="1"/>
                <c:pt idx="0">
                  <c:v>Ytdesinfektion liter</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Kalkylator!$C$64:$D$64</c15:sqref>
                  </c15:fullRef>
                </c:ext>
              </c:extLst>
              <c:f>Kalkylator!$C$64</c:f>
              <c:numCache>
                <c:formatCode>#,##0</c:formatCode>
                <c:ptCount val="1"/>
                <c:pt idx="0">
                  <c:v>0</c:v>
                </c:pt>
              </c:numCache>
            </c:numRef>
          </c:val>
          <c:extLst>
            <c:ext xmlns:c16="http://schemas.microsoft.com/office/drawing/2014/chart" uri="{C3380CC4-5D6E-409C-BE32-E72D297353CC}">
              <c16:uniqueId val="{00000009-76D5-4B7D-8163-A7EEF63CE5E8}"/>
            </c:ext>
          </c:extLst>
        </c:ser>
        <c:ser>
          <c:idx val="10"/>
          <c:order val="10"/>
          <c:tx>
            <c:strRef>
              <c:f>Kalkylator!$B$65</c:f>
              <c:strCache>
                <c:ptCount val="1"/>
                <c:pt idx="0">
                  <c:v>Annan personlig skyddsutr. 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Kalkylator!$C$65:$D$65</c15:sqref>
                  </c15:fullRef>
                </c:ext>
              </c:extLst>
              <c:f>Kalkylator!$C$65</c:f>
              <c:numCache>
                <c:formatCode>#,##0</c:formatCode>
                <c:ptCount val="1"/>
                <c:pt idx="0">
                  <c:v>0</c:v>
                </c:pt>
              </c:numCache>
            </c:numRef>
          </c:val>
          <c:extLst>
            <c:ext xmlns:c16="http://schemas.microsoft.com/office/drawing/2014/chart" uri="{C3380CC4-5D6E-409C-BE32-E72D297353CC}">
              <c16:uniqueId val="{0000000A-76D5-4B7D-8163-A7EEF63CE5E8}"/>
            </c:ext>
          </c:extLst>
        </c:ser>
        <c:ser>
          <c:idx val="11"/>
          <c:order val="11"/>
          <c:tx>
            <c:strRef>
              <c:f>Kalkylator!$B$66</c:f>
              <c:strCache>
                <c:ptCount val="1"/>
                <c:pt idx="0">
                  <c:v>Annan personlig skyddsutr. 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Kalkylator!$C$66:$D$66</c15:sqref>
                  </c15:fullRef>
                </c:ext>
              </c:extLst>
              <c:f>Kalkylator!$C$66</c:f>
              <c:numCache>
                <c:formatCode>#,##0</c:formatCode>
                <c:ptCount val="1"/>
                <c:pt idx="0">
                  <c:v>0</c:v>
                </c:pt>
              </c:numCache>
            </c:numRef>
          </c:val>
          <c:extLst>
            <c:ext xmlns:c16="http://schemas.microsoft.com/office/drawing/2014/chart" uri="{C3380CC4-5D6E-409C-BE32-E72D297353CC}">
              <c16:uniqueId val="{0000000B-76D5-4B7D-8163-A7EEF63CE5E8}"/>
            </c:ext>
          </c:extLst>
        </c:ser>
        <c:ser>
          <c:idx val="12"/>
          <c:order val="12"/>
          <c:tx>
            <c:strRef>
              <c:f>Kalkylator!$B$67</c:f>
              <c:strCache>
                <c:ptCount val="1"/>
                <c:pt idx="0">
                  <c:v>Annan personlig skyddsutr. 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Kalkylator!$C$67:$D$67</c15:sqref>
                  </c15:fullRef>
                </c:ext>
              </c:extLst>
              <c:f>Kalkylator!$C$67</c:f>
              <c:numCache>
                <c:formatCode>#,##0</c:formatCode>
                <c:ptCount val="1"/>
                <c:pt idx="0">
                  <c:v>0</c:v>
                </c:pt>
              </c:numCache>
            </c:numRef>
          </c:val>
          <c:extLst>
            <c:ext xmlns:c16="http://schemas.microsoft.com/office/drawing/2014/chart" uri="{C3380CC4-5D6E-409C-BE32-E72D297353CC}">
              <c16:uniqueId val="{0000000C-76D5-4B7D-8163-A7EEF63CE5E8}"/>
            </c:ext>
          </c:extLst>
        </c:ser>
        <c:ser>
          <c:idx val="13"/>
          <c:order val="13"/>
          <c:tx>
            <c:strRef>
              <c:f>Kalkylator!$B$68</c:f>
              <c:strCache>
                <c:ptCount val="1"/>
                <c:pt idx="0">
                  <c:v>Annan personlig skyddsutr. 4</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Kalkylator!$C$68:$D$68</c15:sqref>
                  </c15:fullRef>
                </c:ext>
              </c:extLst>
              <c:f>Kalkylator!$C$68</c:f>
              <c:numCache>
                <c:formatCode>#,##0</c:formatCode>
                <c:ptCount val="1"/>
                <c:pt idx="0">
                  <c:v>0</c:v>
                </c:pt>
              </c:numCache>
            </c:numRef>
          </c:val>
          <c:extLst>
            <c:ext xmlns:c16="http://schemas.microsoft.com/office/drawing/2014/chart" uri="{C3380CC4-5D6E-409C-BE32-E72D297353CC}">
              <c16:uniqueId val="{0000000D-76D5-4B7D-8163-A7EEF63CE5E8}"/>
            </c:ext>
          </c:extLst>
        </c:ser>
        <c:ser>
          <c:idx val="14"/>
          <c:order val="14"/>
          <c:tx>
            <c:strRef>
              <c:f>Kalkylator!$B$69</c:f>
              <c:strCache>
                <c:ptCount val="1"/>
                <c:pt idx="0">
                  <c:v>Annan personlig skyddsutr. 5</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Kalkylator!$C$54</c:f>
              <c:strCache>
                <c:ptCount val="1"/>
                <c:pt idx="0">
                  <c:v>Beräknat behov 30 dagar</c:v>
                </c:pt>
              </c:strCache>
            </c:strRef>
          </c:cat>
          <c:val>
            <c:numRef>
              <c:extLst>
                <c:ext xmlns:c15="http://schemas.microsoft.com/office/drawing/2012/chart" uri="{02D57815-91ED-43cb-92C2-25804820EDAC}">
                  <c15:fullRef>
                    <c15:sqref>Kalkylator!$C$69:$D$69</c15:sqref>
                  </c15:fullRef>
                </c:ext>
              </c:extLst>
              <c:f>Kalkylator!$C$69</c:f>
              <c:numCache>
                <c:formatCode>#,##0</c:formatCode>
                <c:ptCount val="1"/>
                <c:pt idx="0">
                  <c:v>0</c:v>
                </c:pt>
              </c:numCache>
            </c:numRef>
          </c:val>
          <c:extLst>
            <c:ext xmlns:c16="http://schemas.microsoft.com/office/drawing/2014/chart" uri="{C3380CC4-5D6E-409C-BE32-E72D297353CC}">
              <c16:uniqueId val="{0000000E-76D5-4B7D-8163-A7EEF63CE5E8}"/>
            </c:ext>
          </c:extLst>
        </c:ser>
        <c:dLbls>
          <c:dLblPos val="outEnd"/>
          <c:showLegendKey val="0"/>
          <c:showVal val="1"/>
          <c:showCatName val="0"/>
          <c:showSerName val="0"/>
          <c:showPercent val="0"/>
          <c:showBubbleSize val="0"/>
        </c:dLbls>
        <c:gapWidth val="219"/>
        <c:overlap val="-27"/>
        <c:axId val="764910416"/>
        <c:axId val="764915664"/>
      </c:barChart>
      <c:catAx>
        <c:axId val="764910416"/>
        <c:scaling>
          <c:orientation val="minMax"/>
        </c:scaling>
        <c:delete val="1"/>
        <c:axPos val="b"/>
        <c:numFmt formatCode="General" sourceLinked="1"/>
        <c:majorTickMark val="none"/>
        <c:minorTickMark val="none"/>
        <c:tickLblPos val="nextTo"/>
        <c:crossAx val="764915664"/>
        <c:crosses val="autoZero"/>
        <c:auto val="1"/>
        <c:lblAlgn val="ctr"/>
        <c:lblOffset val="100"/>
        <c:noMultiLvlLbl val="0"/>
      </c:catAx>
      <c:valAx>
        <c:axId val="76491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4910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sv-SE" sz="1000" b="1"/>
              <a:t>Beräknat</a:t>
            </a:r>
            <a:r>
              <a:rPr lang="sv-SE" sz="1000" b="1" baseline="0"/>
              <a:t> behov</a:t>
            </a:r>
            <a:r>
              <a:rPr lang="sv-SE" sz="1000" b="1"/>
              <a:t> personlig skyddsutrustning 90 dagar</a:t>
            </a:r>
          </a:p>
        </c:rich>
      </c:tx>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Kalkylator!$B$55</c:f>
              <c:strCache>
                <c:ptCount val="1"/>
                <c:pt idx="0">
                  <c:v>Andningsskydd FFP2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Kalkylator!$C$55:$D$55</c15:sqref>
                  </c15:fullRef>
                </c:ext>
              </c:extLst>
              <c:f>Kalkylator!$D$55</c:f>
              <c:numCache>
                <c:formatCode>#,##0</c:formatCode>
                <c:ptCount val="1"/>
                <c:pt idx="0">
                  <c:v>0</c:v>
                </c:pt>
              </c:numCache>
            </c:numRef>
          </c:val>
          <c:extLst>
            <c:ext xmlns:c16="http://schemas.microsoft.com/office/drawing/2014/chart" uri="{C3380CC4-5D6E-409C-BE32-E72D297353CC}">
              <c16:uniqueId val="{00000000-FEEC-4F37-8E3A-9D4489BC671D}"/>
            </c:ext>
          </c:extLst>
        </c:ser>
        <c:ser>
          <c:idx val="1"/>
          <c:order val="1"/>
          <c:tx>
            <c:strRef>
              <c:f>Kalkylator!$B$56</c:f>
              <c:strCache>
                <c:ptCount val="1"/>
                <c:pt idx="0">
                  <c:v>Andningsskydd FFP3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Kalkylator!$C$56:$D$56</c15:sqref>
                  </c15:fullRef>
                </c:ext>
              </c:extLst>
              <c:f>Kalkylator!$D$56</c:f>
              <c:numCache>
                <c:formatCode>#,##0</c:formatCode>
                <c:ptCount val="1"/>
                <c:pt idx="0">
                  <c:v>0</c:v>
                </c:pt>
              </c:numCache>
            </c:numRef>
          </c:val>
          <c:extLst>
            <c:ext xmlns:c16="http://schemas.microsoft.com/office/drawing/2014/chart" uri="{C3380CC4-5D6E-409C-BE32-E72D297353CC}">
              <c16:uniqueId val="{00000001-FEEC-4F37-8E3A-9D4489BC671D}"/>
            </c:ext>
          </c:extLst>
        </c:ser>
        <c:ser>
          <c:idx val="2"/>
          <c:order val="2"/>
          <c:tx>
            <c:strRef>
              <c:f>Kalkylator!$B$57</c:f>
              <c:strCache>
                <c:ptCount val="1"/>
                <c:pt idx="0">
                  <c:v>Munskydd typ IIR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Kalkylator!$C$57:$D$57</c15:sqref>
                  </c15:fullRef>
                </c:ext>
              </c:extLst>
              <c:f>Kalkylator!$D$57</c:f>
              <c:numCache>
                <c:formatCode>#,##0</c:formatCode>
                <c:ptCount val="1"/>
                <c:pt idx="0">
                  <c:v>0</c:v>
                </c:pt>
              </c:numCache>
            </c:numRef>
          </c:val>
          <c:extLst>
            <c:ext xmlns:c16="http://schemas.microsoft.com/office/drawing/2014/chart" uri="{C3380CC4-5D6E-409C-BE32-E72D297353CC}">
              <c16:uniqueId val="{00000002-FEEC-4F37-8E3A-9D4489BC671D}"/>
            </c:ext>
          </c:extLst>
        </c:ser>
        <c:ser>
          <c:idx val="3"/>
          <c:order val="3"/>
          <c:tx>
            <c:strRef>
              <c:f>Kalkylator!$B$58</c:f>
              <c:strCache>
                <c:ptCount val="1"/>
                <c:pt idx="0">
                  <c:v>Visir engångs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Kalkylator!$C$58:$D$58</c15:sqref>
                  </c15:fullRef>
                </c:ext>
              </c:extLst>
              <c:f>Kalkylator!$D$58</c:f>
              <c:numCache>
                <c:formatCode>#,##0</c:formatCode>
                <c:ptCount val="1"/>
                <c:pt idx="0">
                  <c:v>0</c:v>
                </c:pt>
              </c:numCache>
            </c:numRef>
          </c:val>
          <c:extLst>
            <c:ext xmlns:c16="http://schemas.microsoft.com/office/drawing/2014/chart" uri="{C3380CC4-5D6E-409C-BE32-E72D297353CC}">
              <c16:uniqueId val="{00000003-FEEC-4F37-8E3A-9D4489BC671D}"/>
            </c:ext>
          </c:extLst>
        </c:ser>
        <c:ser>
          <c:idx val="4"/>
          <c:order val="4"/>
          <c:tx>
            <c:strRef>
              <c:f>Kalkylator!$B$59</c:f>
              <c:strCache>
                <c:ptCount val="1"/>
                <c:pt idx="0">
                  <c:v>Visir flergångs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Kalkylator!$C$59:$D$59</c15:sqref>
                  </c15:fullRef>
                </c:ext>
              </c:extLst>
              <c:f>Kalkylator!$D$59</c:f>
              <c:numCache>
                <c:formatCode>#,##0</c:formatCode>
                <c:ptCount val="1"/>
                <c:pt idx="0">
                  <c:v>0</c:v>
                </c:pt>
              </c:numCache>
            </c:numRef>
          </c:val>
          <c:extLst>
            <c:ext xmlns:c16="http://schemas.microsoft.com/office/drawing/2014/chart" uri="{C3380CC4-5D6E-409C-BE32-E72D297353CC}">
              <c16:uniqueId val="{00000004-FEEC-4F37-8E3A-9D4489BC671D}"/>
            </c:ext>
          </c:extLst>
        </c:ser>
        <c:ser>
          <c:idx val="5"/>
          <c:order val="5"/>
          <c:tx>
            <c:strRef>
              <c:f>Kalkylator!$B$60</c:f>
              <c:strCache>
                <c:ptCount val="1"/>
                <c:pt idx="0">
                  <c:v>Skyddsglasögon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Kalkylator!$C$60:$D$60</c15:sqref>
                  </c15:fullRef>
                </c:ext>
              </c:extLst>
              <c:f>Kalkylator!$D$60</c:f>
              <c:numCache>
                <c:formatCode>#,##0</c:formatCode>
                <c:ptCount val="1"/>
                <c:pt idx="0">
                  <c:v>0</c:v>
                </c:pt>
              </c:numCache>
            </c:numRef>
          </c:val>
          <c:extLst>
            <c:ext xmlns:c16="http://schemas.microsoft.com/office/drawing/2014/chart" uri="{C3380CC4-5D6E-409C-BE32-E72D297353CC}">
              <c16:uniqueId val="{00000005-FEEC-4F37-8E3A-9D4489BC671D}"/>
            </c:ext>
          </c:extLst>
        </c:ser>
        <c:ser>
          <c:idx val="6"/>
          <c:order val="6"/>
          <c:tx>
            <c:strRef>
              <c:f>Kalkylator!$B$61</c:f>
              <c:strCache>
                <c:ptCount val="1"/>
                <c:pt idx="0">
                  <c:v>Skyddshandskar stycken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Kalkylator!$C$61:$D$61</c15:sqref>
                  </c15:fullRef>
                </c:ext>
              </c:extLst>
              <c:f>Kalkylator!$D$61</c:f>
              <c:numCache>
                <c:formatCode>#,##0</c:formatCode>
                <c:ptCount val="1"/>
                <c:pt idx="0">
                  <c:v>0</c:v>
                </c:pt>
              </c:numCache>
            </c:numRef>
          </c:val>
          <c:extLst>
            <c:ext xmlns:c16="http://schemas.microsoft.com/office/drawing/2014/chart" uri="{C3380CC4-5D6E-409C-BE32-E72D297353CC}">
              <c16:uniqueId val="{00000006-FEEC-4F37-8E3A-9D4489BC671D}"/>
            </c:ext>
          </c:extLst>
        </c:ser>
        <c:ser>
          <c:idx val="7"/>
          <c:order val="7"/>
          <c:tx>
            <c:strRef>
              <c:f>Kalkylator!$B$62</c:f>
              <c:strCache>
                <c:ptCount val="1"/>
                <c:pt idx="0">
                  <c:v>Engångsförkläde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Kalkylator!$C$62:$D$62</c15:sqref>
                  </c15:fullRef>
                </c:ext>
              </c:extLst>
              <c:f>Kalkylator!$D$62</c:f>
              <c:numCache>
                <c:formatCode>#,##0</c:formatCode>
                <c:ptCount val="1"/>
                <c:pt idx="0">
                  <c:v>0</c:v>
                </c:pt>
              </c:numCache>
            </c:numRef>
          </c:val>
          <c:extLst>
            <c:ext xmlns:c16="http://schemas.microsoft.com/office/drawing/2014/chart" uri="{C3380CC4-5D6E-409C-BE32-E72D297353CC}">
              <c16:uniqueId val="{00000007-FEEC-4F37-8E3A-9D4489BC671D}"/>
            </c:ext>
          </c:extLst>
        </c:ser>
        <c:ser>
          <c:idx val="8"/>
          <c:order val="8"/>
          <c:tx>
            <c:strRef>
              <c:f>Kalkylator!$B$63</c:f>
              <c:strCache>
                <c:ptCount val="1"/>
                <c:pt idx="0">
                  <c:v>Handdesinfektion liter</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Kalkylator!$C$63:$D$63</c15:sqref>
                  </c15:fullRef>
                </c:ext>
              </c:extLst>
              <c:f>Kalkylator!$D$63</c:f>
              <c:numCache>
                <c:formatCode>#,##0</c:formatCode>
                <c:ptCount val="1"/>
                <c:pt idx="0">
                  <c:v>0</c:v>
                </c:pt>
              </c:numCache>
            </c:numRef>
          </c:val>
          <c:extLst>
            <c:ext xmlns:c16="http://schemas.microsoft.com/office/drawing/2014/chart" uri="{C3380CC4-5D6E-409C-BE32-E72D297353CC}">
              <c16:uniqueId val="{00000008-FEEC-4F37-8E3A-9D4489BC671D}"/>
            </c:ext>
          </c:extLst>
        </c:ser>
        <c:ser>
          <c:idx val="9"/>
          <c:order val="9"/>
          <c:tx>
            <c:strRef>
              <c:f>Kalkylator!$B$64</c:f>
              <c:strCache>
                <c:ptCount val="1"/>
                <c:pt idx="0">
                  <c:v>Ytdesinfektion liter</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Kalkylator!$C$64:$D$64</c15:sqref>
                  </c15:fullRef>
                </c:ext>
              </c:extLst>
              <c:f>Kalkylator!$D$64</c:f>
              <c:numCache>
                <c:formatCode>#,##0</c:formatCode>
                <c:ptCount val="1"/>
                <c:pt idx="0">
                  <c:v>0</c:v>
                </c:pt>
              </c:numCache>
            </c:numRef>
          </c:val>
          <c:extLst>
            <c:ext xmlns:c16="http://schemas.microsoft.com/office/drawing/2014/chart" uri="{C3380CC4-5D6E-409C-BE32-E72D297353CC}">
              <c16:uniqueId val="{00000009-FEEC-4F37-8E3A-9D4489BC671D}"/>
            </c:ext>
          </c:extLst>
        </c:ser>
        <c:ser>
          <c:idx val="10"/>
          <c:order val="10"/>
          <c:tx>
            <c:strRef>
              <c:f>Kalkylator!$B$65</c:f>
              <c:strCache>
                <c:ptCount val="1"/>
                <c:pt idx="0">
                  <c:v>Annan personlig skyddsutr. 1</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Kalkylator!$C$65:$D$65</c15:sqref>
                  </c15:fullRef>
                </c:ext>
              </c:extLst>
              <c:f>Kalkylator!$D$65</c:f>
              <c:numCache>
                <c:formatCode>#,##0</c:formatCode>
                <c:ptCount val="1"/>
                <c:pt idx="0">
                  <c:v>0</c:v>
                </c:pt>
              </c:numCache>
            </c:numRef>
          </c:val>
          <c:extLst>
            <c:ext xmlns:c16="http://schemas.microsoft.com/office/drawing/2014/chart" uri="{C3380CC4-5D6E-409C-BE32-E72D297353CC}">
              <c16:uniqueId val="{0000000A-FEEC-4F37-8E3A-9D4489BC671D}"/>
            </c:ext>
          </c:extLst>
        </c:ser>
        <c:ser>
          <c:idx val="11"/>
          <c:order val="11"/>
          <c:tx>
            <c:strRef>
              <c:f>Kalkylator!$B$66</c:f>
              <c:strCache>
                <c:ptCount val="1"/>
                <c:pt idx="0">
                  <c:v>Annan personlig skyddsutr. 2</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Kalkylator!$C$66:$D$66</c15:sqref>
                  </c15:fullRef>
                </c:ext>
              </c:extLst>
              <c:f>Kalkylator!$D$66</c:f>
              <c:numCache>
                <c:formatCode>#,##0</c:formatCode>
                <c:ptCount val="1"/>
                <c:pt idx="0">
                  <c:v>0</c:v>
                </c:pt>
              </c:numCache>
            </c:numRef>
          </c:val>
          <c:extLst>
            <c:ext xmlns:c16="http://schemas.microsoft.com/office/drawing/2014/chart" uri="{C3380CC4-5D6E-409C-BE32-E72D297353CC}">
              <c16:uniqueId val="{0000000B-FEEC-4F37-8E3A-9D4489BC671D}"/>
            </c:ext>
          </c:extLst>
        </c:ser>
        <c:ser>
          <c:idx val="12"/>
          <c:order val="12"/>
          <c:tx>
            <c:strRef>
              <c:f>Kalkylator!$B$67</c:f>
              <c:strCache>
                <c:ptCount val="1"/>
                <c:pt idx="0">
                  <c:v>Annan personlig skyddsutr. 3</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Kalkylator!$C$67:$D$67</c15:sqref>
                  </c15:fullRef>
                </c:ext>
              </c:extLst>
              <c:f>Kalkylator!$D$67</c:f>
              <c:numCache>
                <c:formatCode>#,##0</c:formatCode>
                <c:ptCount val="1"/>
                <c:pt idx="0">
                  <c:v>0</c:v>
                </c:pt>
              </c:numCache>
            </c:numRef>
          </c:val>
          <c:extLst>
            <c:ext xmlns:c16="http://schemas.microsoft.com/office/drawing/2014/chart" uri="{C3380CC4-5D6E-409C-BE32-E72D297353CC}">
              <c16:uniqueId val="{0000000C-FEEC-4F37-8E3A-9D4489BC671D}"/>
            </c:ext>
          </c:extLst>
        </c:ser>
        <c:ser>
          <c:idx val="13"/>
          <c:order val="13"/>
          <c:tx>
            <c:strRef>
              <c:f>Kalkylator!$B$68</c:f>
              <c:strCache>
                <c:ptCount val="1"/>
                <c:pt idx="0">
                  <c:v>Annan personlig skyddsutr. 4</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Kalkylator!$C$68:$D$68</c15:sqref>
                  </c15:fullRef>
                </c:ext>
              </c:extLst>
              <c:f>Kalkylator!$D$68</c:f>
              <c:numCache>
                <c:formatCode>#,##0</c:formatCode>
                <c:ptCount val="1"/>
                <c:pt idx="0">
                  <c:v>0</c:v>
                </c:pt>
              </c:numCache>
            </c:numRef>
          </c:val>
          <c:extLst>
            <c:ext xmlns:c16="http://schemas.microsoft.com/office/drawing/2014/chart" uri="{C3380CC4-5D6E-409C-BE32-E72D297353CC}">
              <c16:uniqueId val="{0000000D-FEEC-4F37-8E3A-9D4489BC671D}"/>
            </c:ext>
          </c:extLst>
        </c:ser>
        <c:ser>
          <c:idx val="14"/>
          <c:order val="14"/>
          <c:tx>
            <c:strRef>
              <c:f>Kalkylator!$B$69</c:f>
              <c:strCache>
                <c:ptCount val="1"/>
                <c:pt idx="0">
                  <c:v>Annan personlig skyddsutr. 5</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Kalkylator!$C$54:$D$54</c15:sqref>
                  </c15:fullRef>
                </c:ext>
              </c:extLst>
              <c:f>Kalkylator!$D$54</c:f>
              <c:strCache>
                <c:ptCount val="1"/>
                <c:pt idx="0">
                  <c:v>Beräknat behov 90 dagar</c:v>
                </c:pt>
              </c:strCache>
            </c:strRef>
          </c:cat>
          <c:val>
            <c:numRef>
              <c:extLst>
                <c:ext xmlns:c15="http://schemas.microsoft.com/office/drawing/2012/chart" uri="{02D57815-91ED-43cb-92C2-25804820EDAC}">
                  <c15:fullRef>
                    <c15:sqref>Kalkylator!$C$69:$D$69</c15:sqref>
                  </c15:fullRef>
                </c:ext>
              </c:extLst>
              <c:f>Kalkylator!$D$69</c:f>
              <c:numCache>
                <c:formatCode>#,##0</c:formatCode>
                <c:ptCount val="1"/>
                <c:pt idx="0">
                  <c:v>0</c:v>
                </c:pt>
              </c:numCache>
            </c:numRef>
          </c:val>
          <c:extLst>
            <c:ext xmlns:c16="http://schemas.microsoft.com/office/drawing/2014/chart" uri="{C3380CC4-5D6E-409C-BE32-E72D297353CC}">
              <c16:uniqueId val="{0000000E-FEEC-4F37-8E3A-9D4489BC671D}"/>
            </c:ext>
          </c:extLst>
        </c:ser>
        <c:dLbls>
          <c:dLblPos val="outEnd"/>
          <c:showLegendKey val="0"/>
          <c:showVal val="1"/>
          <c:showCatName val="0"/>
          <c:showSerName val="0"/>
          <c:showPercent val="0"/>
          <c:showBubbleSize val="0"/>
        </c:dLbls>
        <c:gapWidth val="219"/>
        <c:overlap val="-27"/>
        <c:axId val="764910416"/>
        <c:axId val="764915664"/>
      </c:barChart>
      <c:catAx>
        <c:axId val="764910416"/>
        <c:scaling>
          <c:orientation val="minMax"/>
        </c:scaling>
        <c:delete val="1"/>
        <c:axPos val="b"/>
        <c:numFmt formatCode="General" sourceLinked="1"/>
        <c:majorTickMark val="none"/>
        <c:minorTickMark val="none"/>
        <c:tickLblPos val="nextTo"/>
        <c:crossAx val="764915664"/>
        <c:crosses val="autoZero"/>
        <c:auto val="1"/>
        <c:lblAlgn val="ctr"/>
        <c:lblOffset val="100"/>
        <c:noMultiLvlLbl val="0"/>
      </c:catAx>
      <c:valAx>
        <c:axId val="76491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64910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73264</xdr:rowOff>
    </xdr:from>
    <xdr:ext cx="8910271" cy="22653386"/>
    <xdr:sp macro="" textlink="">
      <xdr:nvSpPr>
        <xdr:cNvPr id="4" name="textruta 3"/>
        <xdr:cNvSpPr txBox="1"/>
      </xdr:nvSpPr>
      <xdr:spPr>
        <a:xfrm>
          <a:off x="266700" y="759064"/>
          <a:ext cx="8910271" cy="22653386"/>
        </a:xfrm>
        <a:prstGeom prst="rect">
          <a:avLst/>
        </a:prstGeom>
        <a:noFill/>
        <a:ln>
          <a:solidFill>
            <a:schemeClr val="tx1"/>
          </a:solidFill>
        </a:ln>
      </xdr:spPr>
      <xdr:txBody>
        <a:bodyPr vertOverflow="clip" horzOverflow="clip" wrap="square" rtlCol="0" anchor="t">
          <a:noAutofit/>
        </a:bodyPr>
        <a:lstStyle/>
        <a:p>
          <a:r>
            <a:rPr lang="sv-SE" sz="1100" b="1">
              <a:effectLst/>
              <a:latin typeface="+mn-lt"/>
              <a:ea typeface="+mn-ea"/>
              <a:cs typeface="+mn-cs"/>
            </a:rPr>
            <a:t>Detta prognosverktyg är designat för att hjälpa till med att beräkna behov av personlig skyddsutrustning</a:t>
          </a:r>
        </a:p>
        <a:p>
          <a:endParaRPr lang="sv-SE" sz="1100">
            <a:effectLst/>
            <a:latin typeface="+mn-lt"/>
            <a:ea typeface="+mn-ea"/>
            <a:cs typeface="+mn-cs"/>
          </a:endParaRPr>
        </a:p>
        <a:p>
          <a:r>
            <a:rPr lang="sv-SE" sz="1100" b="1">
              <a:effectLst/>
              <a:latin typeface="+mn-lt"/>
              <a:ea typeface="+mn-ea"/>
              <a:cs typeface="+mn-cs"/>
            </a:rPr>
            <a:t>Aktivera innehåll</a:t>
          </a:r>
          <a:endParaRPr lang="sv-SE">
            <a:effectLst/>
          </a:endParaRPr>
        </a:p>
        <a:p>
          <a:r>
            <a:rPr lang="sv-SE" sz="1100">
              <a:effectLst/>
              <a:latin typeface="+mn-lt"/>
              <a:ea typeface="+mn-ea"/>
              <a:cs typeface="+mn-cs"/>
            </a:rPr>
            <a:t>Om</a:t>
          </a:r>
          <a:r>
            <a:rPr lang="sv-SE" sz="1100" baseline="0">
              <a:effectLst/>
              <a:latin typeface="+mn-lt"/>
              <a:ea typeface="+mn-ea"/>
              <a:cs typeface="+mn-cs"/>
            </a:rPr>
            <a:t> ni får en säkerhetsvarning "Makron har inaktiverats" när ni öppnar den nedladdade Excelfilen välj "Aktivera innehåll". Om ni inte har möjlighet att välja "Aktivera innehåll" t.ex. på grund av inställningar på datorn kan ni använda prognosverktyget ändå. Om "Aktivera innehåll" inte väljs påverkar det endast knappen ”Rensa alla data” (längst upp till höger i kalkylatorn). Mer information om knappen ”Rensa alla data” finns nedan. </a:t>
          </a:r>
          <a:br>
            <a:rPr lang="sv-SE" sz="1100" baseline="0">
              <a:effectLst/>
              <a:latin typeface="+mn-lt"/>
              <a:ea typeface="+mn-ea"/>
              <a:cs typeface="+mn-cs"/>
            </a:rPr>
          </a:br>
          <a:endParaRPr lang="sv-SE">
            <a:effectLst/>
          </a:endParaRPr>
        </a:p>
        <a:p>
          <a:r>
            <a:rPr lang="sv-SE" sz="1100" baseline="0">
              <a:effectLst/>
              <a:latin typeface="+mn-lt"/>
              <a:ea typeface="+mn-ea"/>
              <a:cs typeface="+mn-cs"/>
            </a:rPr>
            <a:t>Dokumentet är signerat digitalt. För att göra ändringar i filen och använda kalkylatorn välj "Redigera ändå" samt svara "Ja" på frågan "Om du redigerar arbetsboken kommer signaturerna i den att tas bort. Vill du fortsätta?". </a:t>
          </a:r>
          <a:endParaRPr lang="sv-SE">
            <a:effectLst/>
          </a:endParaRPr>
        </a:p>
        <a:p>
          <a:endParaRPr lang="sv-SE" sz="1100" b="1">
            <a:effectLst/>
            <a:latin typeface="+mn-lt"/>
            <a:ea typeface="+mn-ea"/>
            <a:cs typeface="+mn-cs"/>
          </a:endParaRPr>
        </a:p>
        <a:p>
          <a:r>
            <a:rPr lang="sv-SE" sz="1100" b="1">
              <a:effectLst/>
              <a:latin typeface="+mn-lt"/>
              <a:ea typeface="+mn-ea"/>
              <a:cs typeface="+mn-cs"/>
            </a:rPr>
            <a:t>Flik kalkylator</a:t>
          </a:r>
          <a:endParaRPr lang="sv-SE" sz="1100">
            <a:effectLst/>
            <a:latin typeface="+mn-lt"/>
            <a:ea typeface="+mn-ea"/>
            <a:cs typeface="+mn-cs"/>
          </a:endParaRPr>
        </a:p>
        <a:p>
          <a:r>
            <a:rPr lang="sv-SE" sz="1100">
              <a:effectLst/>
              <a:latin typeface="+mn-lt"/>
              <a:ea typeface="+mn-ea"/>
              <a:cs typeface="+mn-cs"/>
            </a:rPr>
            <a:t>Kalkylatorn är indelad i tre delar:</a:t>
          </a:r>
        </a:p>
        <a:p>
          <a:r>
            <a:rPr lang="sv-SE" sz="1100">
              <a:effectLst/>
              <a:latin typeface="+mn-lt"/>
              <a:ea typeface="+mn-ea"/>
              <a:cs typeface="+mn-cs"/>
            </a:rPr>
            <a:t>1. Nyckeltal region och personlig skyddsutrustning</a:t>
          </a:r>
        </a:p>
        <a:p>
          <a:r>
            <a:rPr lang="sv-SE" sz="1100">
              <a:effectLst/>
              <a:latin typeface="+mn-lt"/>
              <a:ea typeface="+mn-ea"/>
              <a:cs typeface="+mn-cs"/>
            </a:rPr>
            <a:t>2. Beräkning förbrukning personlig skyddsutrustning</a:t>
          </a:r>
        </a:p>
        <a:p>
          <a:r>
            <a:rPr lang="sv-SE" sz="1100">
              <a:effectLst/>
              <a:latin typeface="+mn-lt"/>
              <a:ea typeface="+mn-ea"/>
              <a:cs typeface="+mn-cs"/>
            </a:rPr>
            <a:t>3. Beräknat behov personlig skyddsutrustning</a:t>
          </a:r>
        </a:p>
        <a:p>
          <a:endParaRPr lang="sv-SE" sz="1100">
            <a:effectLst/>
            <a:latin typeface="+mn-lt"/>
            <a:ea typeface="+mn-ea"/>
            <a:cs typeface="+mn-cs"/>
          </a:endParaRPr>
        </a:p>
        <a:p>
          <a:r>
            <a:rPr lang="sv-SE" sz="1100" b="1">
              <a:effectLst/>
              <a:latin typeface="+mn-lt"/>
              <a:ea typeface="+mn-ea"/>
              <a:cs typeface="+mn-cs"/>
            </a:rPr>
            <a:t>1. Nyckeltal region och personlig skyddsutrustning</a:t>
          </a:r>
          <a:endParaRPr lang="sv-SE" sz="1100">
            <a:effectLst/>
            <a:latin typeface="+mn-lt"/>
            <a:ea typeface="+mn-ea"/>
            <a:cs typeface="+mn-cs"/>
          </a:endParaRPr>
        </a:p>
        <a:p>
          <a:r>
            <a:rPr lang="sv-SE" sz="1100">
              <a:effectLst/>
              <a:latin typeface="+mn-lt"/>
              <a:ea typeface="+mn-ea"/>
              <a:cs typeface="+mn-cs"/>
            </a:rPr>
            <a:t>Nyckeltal för region och personlig skyddsutrustning är obligatoriska uppgifter för att beräkna behov för respektive personlig skyddsutrustning.</a:t>
          </a:r>
        </a:p>
        <a:p>
          <a:endParaRPr lang="sv-SE" sz="1100">
            <a:effectLst/>
            <a:latin typeface="+mn-lt"/>
            <a:ea typeface="+mn-ea"/>
            <a:cs typeface="+mn-cs"/>
          </a:endParaRPr>
        </a:p>
        <a:p>
          <a:r>
            <a:rPr lang="sv-SE" sz="1100" i="1">
              <a:effectLst/>
              <a:latin typeface="+mn-lt"/>
              <a:ea typeface="+mn-ea"/>
              <a:cs typeface="+mn-cs"/>
            </a:rPr>
            <a:t>Bekräftad och misstänkt covid-19 </a:t>
          </a:r>
          <a:endParaRPr lang="sv-SE" sz="1100">
            <a:effectLst/>
            <a:latin typeface="+mn-lt"/>
            <a:ea typeface="+mn-ea"/>
            <a:cs typeface="+mn-cs"/>
          </a:endParaRPr>
        </a:p>
        <a:p>
          <a:r>
            <a:rPr lang="sv-SE" sz="1100" i="1">
              <a:effectLst/>
              <a:latin typeface="+mn-lt"/>
              <a:ea typeface="+mn-ea"/>
              <a:cs typeface="+mn-cs"/>
            </a:rPr>
            <a:t>Nyckeltal region (1.1 - 1.3)</a:t>
          </a:r>
          <a:endParaRPr lang="sv-SE" sz="1100">
            <a:effectLst/>
            <a:latin typeface="+mn-lt"/>
            <a:ea typeface="+mn-ea"/>
            <a:cs typeface="+mn-cs"/>
          </a:endParaRPr>
        </a:p>
        <a:p>
          <a:r>
            <a:rPr lang="sv-SE" sz="1100">
              <a:effectLst/>
              <a:latin typeface="+mn-lt"/>
              <a:ea typeface="+mn-ea"/>
              <a:cs typeface="+mn-cs"/>
            </a:rPr>
            <a:t>1.1  Fyll i antal bekräftade och misstänkta covid-19 patienter för slutenvård exklusive intensivvård (IVA), IVA, primärvård respektive akutmottagning. </a:t>
          </a:r>
        </a:p>
        <a:p>
          <a:r>
            <a:rPr lang="sv-SE" sz="1100">
              <a:effectLst/>
              <a:latin typeface="+mn-lt"/>
              <a:ea typeface="+mn-ea"/>
              <a:cs typeface="+mn-cs"/>
            </a:rPr>
            <a:t>1.2  Fyll i antal besök per patient per dygn för bekräftade och misstänkta covid-19 patienter för slutenvård exklusive IVA, IVA, primärvård respektive akutmottagning. Nyckeltalen kan skrivas med decimaler. </a:t>
          </a:r>
        </a:p>
        <a:p>
          <a:r>
            <a:rPr lang="sv-SE" sz="1100">
              <a:effectLst/>
              <a:latin typeface="+mn-lt"/>
              <a:ea typeface="+mn-ea"/>
              <a:cs typeface="+mn-cs"/>
            </a:rPr>
            <a:t>1.3  Fyll i antal personalresurs per besök för bekräftade och misstänkta covid-19 patienter för slutenvård exklusive IVA, IVA, primärvård respektive akutmottagning. Nyckeltalen kan skrivas med decimaler. </a:t>
          </a:r>
        </a:p>
        <a:p>
          <a:endParaRPr lang="sv-SE" sz="1100">
            <a:effectLst/>
            <a:latin typeface="+mn-lt"/>
            <a:ea typeface="+mn-ea"/>
            <a:cs typeface="+mn-cs"/>
          </a:endParaRPr>
        </a:p>
        <a:p>
          <a:r>
            <a:rPr lang="sv-SE" sz="1100" i="1">
              <a:effectLst/>
              <a:latin typeface="+mn-lt"/>
              <a:ea typeface="+mn-ea"/>
              <a:cs typeface="+mn-cs"/>
            </a:rPr>
            <a:t>Nyckeltal personlig skyddsutrustning (1.4 - 1.18)</a:t>
          </a:r>
          <a:endParaRPr lang="sv-SE" sz="1100">
            <a:effectLst/>
            <a:latin typeface="+mn-lt"/>
            <a:ea typeface="+mn-ea"/>
            <a:cs typeface="+mn-cs"/>
          </a:endParaRPr>
        </a:p>
        <a:p>
          <a:r>
            <a:rPr lang="sv-SE" sz="1100">
              <a:effectLst/>
              <a:latin typeface="+mn-lt"/>
              <a:ea typeface="+mn-ea"/>
              <a:cs typeface="+mn-cs"/>
            </a:rPr>
            <a:t>1.4 - 1.13  Fyll i nyckeltal för behov av personlig skyddsutrustning per besök för bekräftade och misstänkta covid-19 patienter för slutenvård exklusive IVA, IVA, primärvård respektive akutmottagning. Nyckeltalen kan skrivas med decimaler. </a:t>
          </a:r>
        </a:p>
        <a:p>
          <a:r>
            <a:rPr lang="sv-SE" sz="1100">
              <a:effectLst/>
              <a:latin typeface="+mn-lt"/>
              <a:ea typeface="+mn-ea"/>
              <a:cs typeface="+mn-cs"/>
            </a:rPr>
            <a:t>1.14 - 1.18  Här kan annan personlig skyddsutrustning och</a:t>
          </a:r>
          <a:r>
            <a:rPr lang="sv-SE" sz="1100" baseline="0">
              <a:effectLst/>
              <a:latin typeface="+mn-lt"/>
              <a:ea typeface="+mn-ea"/>
              <a:cs typeface="+mn-cs"/>
            </a:rPr>
            <a:t> olika storlekar på personlig skyddsutrustning </a:t>
          </a:r>
          <a:r>
            <a:rPr lang="sv-SE" sz="1100">
              <a:effectLst/>
              <a:latin typeface="+mn-lt"/>
              <a:ea typeface="+mn-ea"/>
              <a:cs typeface="+mn-cs"/>
            </a:rPr>
            <a:t>skrivas. Texten som fylls i här kopieras automatiskt till de övriga delarna i kalkylatorn, dvs. punkt 1.32 - 1.36, 2.11 - 2.15, 2.26 - 2.30 samt punkt 3.11 - 3.15. Om annan personlig skyddsutrustning skrivs, fyll även i behov av personlig skyddsutrustning per besök för bekräftade och misstänkta covid-19 patienter för slutenvård exklusive IVA, IVA, primärvård respektive akutmottagning. Om annan personlig skyddsutrustning inte skrivs då ska inte heller nyckeltal för annan personlig skyddsutrustning i punkt 1.14 - 1.18 skrivas. Nyckeltalen kan skrivas med decimaler. </a:t>
          </a:r>
        </a:p>
        <a:p>
          <a:endParaRPr lang="sv-SE" sz="1100">
            <a:effectLst/>
            <a:latin typeface="+mn-lt"/>
            <a:ea typeface="+mn-ea"/>
            <a:cs typeface="+mn-cs"/>
          </a:endParaRPr>
        </a:p>
        <a:p>
          <a:r>
            <a:rPr lang="sv-SE" sz="1100" i="1">
              <a:effectLst/>
              <a:latin typeface="+mn-lt"/>
              <a:ea typeface="+mn-ea"/>
              <a:cs typeface="+mn-cs"/>
            </a:rPr>
            <a:t>Övrig vård exklusive covid-19</a:t>
          </a:r>
          <a:endParaRPr lang="sv-SE" sz="1100">
            <a:effectLst/>
            <a:latin typeface="+mn-lt"/>
            <a:ea typeface="+mn-ea"/>
            <a:cs typeface="+mn-cs"/>
          </a:endParaRPr>
        </a:p>
        <a:p>
          <a:r>
            <a:rPr lang="sv-SE" sz="1100" i="1">
              <a:effectLst/>
              <a:latin typeface="+mn-lt"/>
              <a:ea typeface="+mn-ea"/>
              <a:cs typeface="+mn-cs"/>
            </a:rPr>
            <a:t>Nyckeltal region (1.19 - 1.21)</a:t>
          </a:r>
          <a:endParaRPr lang="sv-SE" sz="1100">
            <a:effectLst/>
            <a:latin typeface="+mn-lt"/>
            <a:ea typeface="+mn-ea"/>
            <a:cs typeface="+mn-cs"/>
          </a:endParaRPr>
        </a:p>
        <a:p>
          <a:r>
            <a:rPr lang="sv-SE" sz="1100">
              <a:effectLst/>
              <a:latin typeface="+mn-lt"/>
              <a:ea typeface="+mn-ea"/>
              <a:cs typeface="+mn-cs"/>
            </a:rPr>
            <a:t>1.19  Fyll i antal patienter i övrig vård exklusive covid-19 för slutenvård exklusive IVA, IVA, primärvård respektive akutmottagning.</a:t>
          </a:r>
        </a:p>
        <a:p>
          <a:r>
            <a:rPr lang="sv-SE" sz="1100">
              <a:effectLst/>
              <a:latin typeface="+mn-lt"/>
              <a:ea typeface="+mn-ea"/>
              <a:cs typeface="+mn-cs"/>
            </a:rPr>
            <a:t>1.20  Fyll i antal besök per patient per dygn i övrig vård exklusive covid-19 för slutenvård exklusive IVA, IVA, primärvård respektive akutmottagning. Nyckeltalen kan skrivas med decimaler. </a:t>
          </a:r>
        </a:p>
        <a:p>
          <a:r>
            <a:rPr lang="sv-SE" sz="1100">
              <a:effectLst/>
              <a:latin typeface="+mn-lt"/>
              <a:ea typeface="+mn-ea"/>
              <a:cs typeface="+mn-cs"/>
            </a:rPr>
            <a:t>1.21  Fyll i antal personalresurs per besök per patienter i övrig vård exklusive covid-19 för slutenvård exklusive IVA, IVA, primärvård respektive akutmottagning. Nyckeltalen kan skrivas med decimaler. </a:t>
          </a:r>
        </a:p>
        <a:p>
          <a:endParaRPr lang="sv-SE" sz="1100">
            <a:effectLst/>
            <a:latin typeface="+mn-lt"/>
            <a:ea typeface="+mn-ea"/>
            <a:cs typeface="+mn-cs"/>
          </a:endParaRPr>
        </a:p>
        <a:p>
          <a:r>
            <a:rPr lang="sv-SE" sz="1100" i="1">
              <a:effectLst/>
              <a:latin typeface="+mn-lt"/>
              <a:ea typeface="+mn-ea"/>
              <a:cs typeface="+mn-cs"/>
            </a:rPr>
            <a:t>Nyckeltal personlig skyddsutrustning (1.22 - 1.36)</a:t>
          </a:r>
          <a:endParaRPr lang="sv-SE" sz="1100">
            <a:effectLst/>
            <a:latin typeface="+mn-lt"/>
            <a:ea typeface="+mn-ea"/>
            <a:cs typeface="+mn-cs"/>
          </a:endParaRPr>
        </a:p>
        <a:p>
          <a:r>
            <a:rPr lang="sv-SE" sz="1100">
              <a:effectLst/>
              <a:latin typeface="+mn-lt"/>
              <a:ea typeface="+mn-ea"/>
              <a:cs typeface="+mn-cs"/>
            </a:rPr>
            <a:t>1.22 - 1.31  Fyll i nyckeltal för behov av personlig skyddsutrustning per besök för patienter i övrig vård exklusive covid-19 för slutenvård exklusive IVA, IVA, primärvård respektive akutmottagning. Nyckeltalen kan skrivas med decimaler. </a:t>
          </a:r>
          <a:br>
            <a:rPr lang="sv-SE" sz="1100">
              <a:effectLst/>
              <a:latin typeface="+mn-lt"/>
              <a:ea typeface="+mn-ea"/>
              <a:cs typeface="+mn-cs"/>
            </a:rPr>
          </a:br>
          <a:r>
            <a:rPr lang="sv-SE" sz="1100">
              <a:effectLst/>
              <a:latin typeface="+mn-lt"/>
              <a:ea typeface="+mn-ea"/>
              <a:cs typeface="+mn-cs"/>
            </a:rPr>
            <a:t>1.32 - 1.36  Om annan personlig skyddsutrustning har skrivits i punkt 1.14 - 1.18 har texten kopierats hit. Fyll i behov av personlig skyddsutrustning per besök för patienter i övrig vård exklusive covid-19 för slutenvård exklusive IVA, IVA, primärvård respektive akutmottagning. Nyckeltalen kan skrivas med decimaler. Om annan personlig skyddsutrustning inte skrivs i punkt 1.14 - 1.18 då ska inte heller nyckeltal för personlig skyddsutrustning i punkt 1.32 - 1.36 skrivas.  </a:t>
          </a:r>
        </a:p>
        <a:p>
          <a:endParaRPr lang="sv-SE" sz="1100">
            <a:effectLst/>
            <a:latin typeface="+mn-lt"/>
            <a:ea typeface="+mn-ea"/>
            <a:cs typeface="+mn-cs"/>
          </a:endParaRPr>
        </a:p>
        <a:p>
          <a:r>
            <a:rPr lang="sv-SE" sz="1100" b="1">
              <a:effectLst/>
              <a:latin typeface="+mn-lt"/>
              <a:ea typeface="+mn-ea"/>
              <a:cs typeface="+mn-cs"/>
            </a:rPr>
            <a:t>Viktigt: Fyll endast i data i del 1 nyckeltal region och personlig skyddsutrustning. </a:t>
          </a:r>
        </a:p>
        <a:p>
          <a:endParaRPr lang="sv-SE" sz="1100">
            <a:effectLst/>
            <a:latin typeface="+mn-lt"/>
            <a:ea typeface="+mn-ea"/>
            <a:cs typeface="+mn-cs"/>
          </a:endParaRPr>
        </a:p>
        <a:p>
          <a:r>
            <a:rPr lang="sv-SE" sz="1100">
              <a:effectLst/>
              <a:latin typeface="+mn-lt"/>
              <a:ea typeface="+mn-ea"/>
              <a:cs typeface="+mn-cs"/>
            </a:rPr>
            <a:t>Rensa all data</a:t>
          </a:r>
        </a:p>
        <a:p>
          <a:r>
            <a:rPr lang="sv-SE" sz="1100">
              <a:effectLst/>
              <a:latin typeface="+mn-lt"/>
              <a:ea typeface="+mn-ea"/>
              <a:cs typeface="+mn-cs"/>
            </a:rPr>
            <a:t>Använd knappen ”Rensa alla data” (längst upp till höger) för att rensa all data som är ifylld i del 1 nyckeltal region och personlig skyddsutrustning. Detta tar bort all data som har fyllts i under del 1 nyckeltal region och personlig skyddsutrustning. Vid behov spara filen först med ett nytt namn innan data rensas.</a:t>
          </a:r>
        </a:p>
        <a:p>
          <a:endParaRPr lang="sv-SE" sz="1100">
            <a:effectLst/>
            <a:latin typeface="+mn-lt"/>
            <a:ea typeface="+mn-ea"/>
            <a:cs typeface="+mn-cs"/>
          </a:endParaRPr>
        </a:p>
        <a:p>
          <a:r>
            <a:rPr lang="sv-SE" sz="1100" b="1">
              <a:effectLst/>
              <a:latin typeface="+mn-lt"/>
              <a:ea typeface="+mn-ea"/>
              <a:cs typeface="+mn-cs"/>
            </a:rPr>
            <a:t>2. Beräkning förbrukning personlig skyddsutrustning</a:t>
          </a:r>
        </a:p>
        <a:p>
          <a:r>
            <a:rPr lang="sv-SE" sz="1100" i="1">
              <a:effectLst/>
              <a:latin typeface="+mn-lt"/>
              <a:ea typeface="+mn-ea"/>
              <a:cs typeface="+mn-cs"/>
            </a:rPr>
            <a:t>Bekräftad och misstänkt covid-19 </a:t>
          </a:r>
          <a:endParaRPr lang="sv-SE" sz="1100">
            <a:effectLst/>
            <a:latin typeface="+mn-lt"/>
            <a:ea typeface="+mn-ea"/>
            <a:cs typeface="+mn-cs"/>
          </a:endParaRPr>
        </a:p>
        <a:p>
          <a:r>
            <a:rPr lang="sv-SE" sz="1100">
              <a:effectLst/>
              <a:latin typeface="+mn-lt"/>
              <a:ea typeface="+mn-ea"/>
              <a:cs typeface="+mn-cs"/>
            </a:rPr>
            <a:t>2.1 - 2.15  Baserat på nyckeltalen samt eventuell annan personlig skyddsutrustning som har fyllts i del 1 nyckeltal region och personlig skyddsutrustning beräknas förbrukning av personlig skyddsutrustning för 30 respektive 90 dagar. Beräknad förbrukning av personlig skyddsutrustning är per bekräftade och misstänkta covid-19 patient för slutenvård exklusive IVA, IVA, primärvård respektive akutmottagning. </a:t>
          </a:r>
        </a:p>
        <a:p>
          <a:endParaRPr lang="sv-SE" sz="1100">
            <a:effectLst/>
            <a:latin typeface="+mn-lt"/>
            <a:ea typeface="+mn-ea"/>
            <a:cs typeface="+mn-cs"/>
          </a:endParaRPr>
        </a:p>
        <a:p>
          <a:r>
            <a:rPr lang="sv-SE" sz="1100" i="1">
              <a:effectLst/>
              <a:latin typeface="+mn-lt"/>
              <a:ea typeface="+mn-ea"/>
              <a:cs typeface="+mn-cs"/>
            </a:rPr>
            <a:t>Övrig vård exklusive covid-19 </a:t>
          </a:r>
        </a:p>
        <a:p>
          <a:r>
            <a:rPr lang="sv-SE" sz="1100">
              <a:effectLst/>
              <a:latin typeface="+mn-lt"/>
              <a:ea typeface="+mn-ea"/>
              <a:cs typeface="+mn-cs"/>
            </a:rPr>
            <a:t>2.16 - 2.30  Baserat på nyckeltalen samt eventuell annan personlig skyddsutrustning som har fyllts i del 1 nyckeltal region och personlig skyddsutrustning beräknas förbrukning av personlig skyddsutrustning för 30 respektive 90 dagar. Beräknad förbrukning av personlig skyddsutrustning är per patient i övrig vård exklusive covid-19 för slutenvård exklusive IVA, IVA, primärvård respektive akutmottagning. </a:t>
          </a:r>
        </a:p>
        <a:p>
          <a:endParaRPr lang="sv-SE" sz="1100">
            <a:effectLst/>
            <a:latin typeface="+mn-lt"/>
            <a:ea typeface="+mn-ea"/>
            <a:cs typeface="+mn-cs"/>
          </a:endParaRPr>
        </a:p>
        <a:p>
          <a:r>
            <a:rPr lang="sv-SE" sz="1100" b="1">
              <a:effectLst/>
              <a:latin typeface="+mn-lt"/>
              <a:ea typeface="+mn-ea"/>
              <a:cs typeface="+mn-cs"/>
            </a:rPr>
            <a:t>3. Beräknat behov personlig skyddsutrustning</a:t>
          </a:r>
          <a:endParaRPr lang="sv-SE" sz="1100">
            <a:effectLst/>
            <a:latin typeface="+mn-lt"/>
            <a:ea typeface="+mn-ea"/>
            <a:cs typeface="+mn-cs"/>
          </a:endParaRPr>
        </a:p>
        <a:p>
          <a:r>
            <a:rPr lang="sv-SE" sz="1100">
              <a:effectLst/>
              <a:latin typeface="+mn-lt"/>
              <a:ea typeface="+mn-ea"/>
              <a:cs typeface="+mn-cs"/>
            </a:rPr>
            <a:t>3.1 - 3.15  Total beräknat behov av personlig skyddsutrustning för 30 respektive 90 dagar för slutenvård exklusive IVA, IVA, primärvård respektive akutmottagning för både bekräftade och misstänkta covid-19 patienter samt patienter i övrig vård exklusive covid-19. </a:t>
          </a:r>
        </a:p>
        <a:p>
          <a:endParaRPr lang="sv-SE" sz="1100">
            <a:effectLst/>
            <a:latin typeface="+mn-lt"/>
            <a:ea typeface="+mn-ea"/>
            <a:cs typeface="+mn-cs"/>
          </a:endParaRPr>
        </a:p>
        <a:p>
          <a:r>
            <a:rPr lang="sv-SE" sz="1100" b="1">
              <a:effectLst/>
              <a:latin typeface="+mn-lt"/>
              <a:ea typeface="+mn-ea"/>
              <a:cs typeface="+mn-cs"/>
            </a:rPr>
            <a:t>Hur kalkylatorn fungerar</a:t>
          </a:r>
          <a:endParaRPr lang="sv-SE" sz="1100">
            <a:effectLst/>
            <a:latin typeface="+mn-lt"/>
            <a:ea typeface="+mn-ea"/>
            <a:cs typeface="+mn-cs"/>
          </a:endParaRPr>
        </a:p>
        <a:p>
          <a:r>
            <a:rPr lang="sv-SE" sz="1100">
              <a:effectLst/>
              <a:latin typeface="+mn-lt"/>
              <a:ea typeface="+mn-ea"/>
              <a:cs typeface="+mn-cs"/>
            </a:rPr>
            <a:t>Antal bekräftade och misstänkta covid-19 patienter respektive patienter i övrig vård exklusive covid-19 multipliceras med besök per patient och dygn. Det multiplicerat med personalresurs per besök som sedan multipliceras med behov av personlig skyddsutrustning per besök. Resultatet multipliceras därefter med 30 eller 90 dagar för att beräkna behov av personlig skyddsutrustning för 30 och 90 dagar för bekräftade och misstänkta covid-19 patienter respektive patienter i övrig vård exklusive covid-19. Därefter summeras beräknat behov av personlig skyddsutrustning för både bekräftade och misstänkta covid-19 patienter samt patienter i övrig vård exklusive covid-19 för 30 dagar samt för 90 dagar.</a:t>
          </a:r>
        </a:p>
        <a:p>
          <a:endParaRPr lang="sv-SE" sz="1100">
            <a:effectLst/>
            <a:latin typeface="+mn-lt"/>
            <a:ea typeface="+mn-ea"/>
            <a:cs typeface="+mn-cs"/>
          </a:endParaRPr>
        </a:p>
        <a:p>
          <a:r>
            <a:rPr lang="sv-SE" sz="1100">
              <a:effectLst/>
              <a:latin typeface="+mn-lt"/>
              <a:ea typeface="+mn-ea"/>
              <a:cs typeface="+mn-cs"/>
            </a:rPr>
            <a:t>De flesta cellerna i Excelfilen är låsta för att förhindra att formlerna för beräkningar ändras av misstag. </a:t>
          </a:r>
          <a:r>
            <a:rPr lang="sv-SE" sz="1100">
              <a:effectLst/>
              <a:latin typeface="+mn-lt"/>
              <a:ea typeface="+mn-ea"/>
              <a:cs typeface="+mn-cs"/>
            </a:rPr>
            <a:t>Blad</a:t>
          </a:r>
          <a:r>
            <a:rPr lang="sv-SE" sz="1100" baseline="0">
              <a:effectLst/>
              <a:latin typeface="+mn-lt"/>
              <a:ea typeface="+mn-ea"/>
              <a:cs typeface="+mn-cs"/>
            </a:rPr>
            <a:t> "Kalkylator" samt "Diagram" är skyddad utan lösenord.</a:t>
          </a:r>
          <a:endParaRPr lang="sv-SE" sz="1100">
            <a:effectLst/>
            <a:latin typeface="+mn-lt"/>
            <a:ea typeface="+mn-ea"/>
            <a:cs typeface="+mn-cs"/>
          </a:endParaRPr>
        </a:p>
        <a:p>
          <a:endParaRPr lang="sv-SE" sz="1100">
            <a:effectLst/>
            <a:latin typeface="+mn-lt"/>
            <a:ea typeface="+mn-ea"/>
            <a:cs typeface="+mn-cs"/>
          </a:endParaRPr>
        </a:p>
        <a:p>
          <a:r>
            <a:rPr lang="sv-SE" sz="1100" b="1">
              <a:effectLst/>
              <a:latin typeface="+mn-lt"/>
              <a:ea typeface="+mn-ea"/>
              <a:cs typeface="+mn-cs"/>
            </a:rPr>
            <a:t>Flik diagram</a:t>
          </a:r>
          <a:endParaRPr lang="sv-SE" sz="1100">
            <a:effectLst/>
            <a:latin typeface="+mn-lt"/>
            <a:ea typeface="+mn-ea"/>
            <a:cs typeface="+mn-cs"/>
          </a:endParaRPr>
        </a:p>
        <a:p>
          <a:r>
            <a:rPr lang="sv-SE" sz="1100">
              <a:effectLst/>
              <a:latin typeface="+mn-lt"/>
              <a:ea typeface="+mn-ea"/>
              <a:cs typeface="+mn-cs"/>
            </a:rPr>
            <a:t>Diagrammen visar beräknat behov av personlig skyddsutrustning för 30 dagar samt för 90 dagar. Diagrammen är baserad på data i punkt 3.1 - 3.15. </a:t>
          </a:r>
        </a:p>
        <a:p>
          <a:pPr marL="0" indent="0"/>
          <a:endParaRPr lang="sv-SE" sz="1100" b="1">
            <a:effectLst/>
            <a:latin typeface="+mn-lt"/>
            <a:ea typeface="+mn-ea"/>
            <a:cs typeface="+mn-cs"/>
          </a:endParaRPr>
        </a:p>
        <a:p>
          <a:pPr marL="0" indent="0"/>
          <a:r>
            <a:rPr lang="sv-SE" sz="1100" b="1">
              <a:effectLst/>
              <a:latin typeface="+mn-lt"/>
              <a:ea typeface="+mn-ea"/>
              <a:cs typeface="+mn-cs"/>
            </a:rPr>
            <a:t>Flik</a:t>
          </a:r>
          <a:r>
            <a:rPr lang="sv-SE" sz="1100" b="1" baseline="0">
              <a:effectLst/>
              <a:latin typeface="+mn-lt"/>
              <a:ea typeface="+mn-ea"/>
              <a:cs typeface="+mn-cs"/>
            </a:rPr>
            <a:t> </a:t>
          </a:r>
          <a:r>
            <a:rPr lang="sv-SE" sz="1100" b="1">
              <a:effectLst/>
              <a:latin typeface="+mn-lt"/>
              <a:ea typeface="+mn-ea"/>
              <a:cs typeface="+mn-cs"/>
            </a:rPr>
            <a:t>Socialstyrelsens referensvärden</a:t>
          </a:r>
        </a:p>
        <a:p>
          <a:r>
            <a:rPr lang="sv-SE">
              <a:effectLst/>
            </a:rPr>
            <a:t>Socialstyrelsen</a:t>
          </a:r>
          <a:r>
            <a:rPr lang="sv-SE" baseline="0">
              <a:effectLst/>
            </a:rPr>
            <a:t>s referensvärden för region och personlig skyddsutrustning för bekräftade och misstänkta covid-19 patienter i slutenvård exklusive IVA samt IVA. </a:t>
          </a:r>
        </a:p>
        <a:p>
          <a:endParaRPr lang="sv-SE" baseline="0">
            <a:effectLst/>
          </a:endParaRPr>
        </a:p>
        <a:p>
          <a:r>
            <a:rPr lang="sv-SE" b="1">
              <a:effectLst/>
            </a:rPr>
            <a:t>Viktigt: Socialstyrelsens referensvärden ska endast ses som exempel som kan jämföras med regionernas egna uppgifter och nyckeltal.</a:t>
          </a:r>
        </a:p>
        <a:p>
          <a:endParaRPr lang="sv-SE" b="1">
            <a:effectLst/>
          </a:endParaRPr>
        </a:p>
        <a:p>
          <a:r>
            <a:rPr lang="sv-SE" sz="1100" b="1">
              <a:effectLst/>
              <a:latin typeface="+mn-lt"/>
              <a:ea typeface="+mn-ea"/>
              <a:cs typeface="+mn-cs"/>
            </a:rPr>
            <a:t>Prognosverktyget</a:t>
          </a:r>
          <a:r>
            <a:rPr lang="sv-SE" sz="1100" b="1" baseline="0">
              <a:effectLst/>
              <a:latin typeface="+mn-lt"/>
              <a:ea typeface="+mn-ea"/>
              <a:cs typeface="+mn-cs"/>
            </a:rPr>
            <a:t> är</a:t>
          </a:r>
          <a:r>
            <a:rPr lang="sv-SE" sz="1100" b="1">
              <a:effectLst/>
              <a:latin typeface="+mn-lt"/>
              <a:ea typeface="+mn-ea"/>
              <a:cs typeface="+mn-cs"/>
            </a:rPr>
            <a:t> designat för att beräkna behov av personlig skyddsutrustning</a:t>
          </a:r>
          <a:r>
            <a:rPr lang="sv-SE" sz="1100" b="1" baseline="0">
              <a:effectLst/>
              <a:latin typeface="+mn-lt"/>
              <a:ea typeface="+mn-ea"/>
              <a:cs typeface="+mn-cs"/>
            </a:rPr>
            <a:t> för personal och inte för behov av arbetskläder eller skyddskläder.</a:t>
          </a:r>
        </a:p>
        <a:p>
          <a:endParaRPr lang="sv-SE">
            <a:effectLst/>
          </a:endParaRPr>
        </a:p>
        <a:p>
          <a:r>
            <a:rPr lang="sv-SE" sz="1100" b="1">
              <a:effectLst/>
              <a:latin typeface="+mn-lt"/>
              <a:ea typeface="+mn-ea"/>
              <a:cs typeface="+mn-cs"/>
            </a:rPr>
            <a:t>Vad</a:t>
          </a:r>
          <a:r>
            <a:rPr lang="sv-SE" sz="1100" b="1" baseline="0">
              <a:effectLst/>
              <a:latin typeface="+mn-lt"/>
              <a:ea typeface="+mn-ea"/>
              <a:cs typeface="+mn-cs"/>
            </a:rPr>
            <a:t> är skillnaden mellan </a:t>
          </a:r>
          <a:r>
            <a:rPr lang="sv-SE" sz="1100" b="1">
              <a:effectLst/>
              <a:latin typeface="+mn-lt"/>
              <a:ea typeface="+mn-ea"/>
              <a:cs typeface="+mn-cs"/>
            </a:rPr>
            <a:t>personlig skyddsutrustning, </a:t>
          </a:r>
          <a:r>
            <a:rPr lang="sv-SE" sz="1100" b="1" baseline="0">
              <a:effectLst/>
              <a:latin typeface="+mn-lt"/>
              <a:ea typeface="+mn-ea"/>
              <a:cs typeface="+mn-cs"/>
            </a:rPr>
            <a:t>arbetskläder och skyddskläder  </a:t>
          </a:r>
          <a:endParaRPr lang="sv-SE">
            <a:effectLst/>
          </a:endParaRPr>
        </a:p>
        <a:p>
          <a:r>
            <a:rPr lang="sv-SE" sz="1100">
              <a:effectLst/>
              <a:latin typeface="+mn-lt"/>
              <a:ea typeface="+mn-ea"/>
              <a:cs typeface="+mn-cs"/>
            </a:rPr>
            <a:t>Det är viktigt att veta skillnaden mellan personlig skyddsutrustning, arbetskläder</a:t>
          </a:r>
          <a:r>
            <a:rPr lang="sv-SE" sz="1100" baseline="0">
              <a:effectLst/>
              <a:latin typeface="+mn-lt"/>
              <a:ea typeface="+mn-ea"/>
              <a:cs typeface="+mn-cs"/>
            </a:rPr>
            <a:t> </a:t>
          </a:r>
          <a:r>
            <a:rPr lang="sv-SE" sz="1100">
              <a:effectLst/>
              <a:latin typeface="+mn-lt"/>
              <a:ea typeface="+mn-ea"/>
              <a:cs typeface="+mn-cs"/>
            </a:rPr>
            <a:t>och skyddskläder. Här kan du läsa om de rekommendationer och regler som gäller. Ta även del av din</a:t>
          </a:r>
          <a:r>
            <a:rPr lang="sv-SE" sz="1100" baseline="0">
              <a:effectLst/>
              <a:latin typeface="+mn-lt"/>
              <a:ea typeface="+mn-ea"/>
              <a:cs typeface="+mn-cs"/>
            </a:rPr>
            <a:t> r</a:t>
          </a:r>
          <a:r>
            <a:rPr lang="sv-SE" sz="1100">
              <a:effectLst/>
              <a:latin typeface="+mn-lt"/>
              <a:ea typeface="+mn-ea"/>
              <a:cs typeface="+mn-cs"/>
            </a:rPr>
            <a:t>egions information för regionala vårdhygienrutiner för covid-19 samt dess riktlinjer för personlig skyddsutrustning.</a:t>
          </a:r>
        </a:p>
        <a:p>
          <a:endParaRPr lang="sv-SE">
            <a:effectLst/>
          </a:endParaRPr>
        </a:p>
        <a:p>
          <a:r>
            <a:rPr lang="sv-SE" sz="1100" b="1">
              <a:effectLst/>
              <a:latin typeface="+mn-lt"/>
              <a:ea typeface="+mn-ea"/>
              <a:cs typeface="+mn-cs"/>
            </a:rPr>
            <a:t>Personlig skyddsutrustning</a:t>
          </a:r>
          <a:r>
            <a:rPr lang="sv-SE" sz="1100" b="0">
              <a:effectLst/>
              <a:latin typeface="+mn-lt"/>
              <a:ea typeface="+mn-ea"/>
              <a:cs typeface="+mn-cs"/>
            </a:rPr>
            <a:t> är den utrustning arbetstagare har på sig för sin egen säkerhet. Det finns olika typer av skyddsutrustning. Vid skydd mot smitta kan det exempelvis handla om skyddsglasögon, visir, skyddsrock, munskydd och andningsskydd. Skyddsåtgärder, som den personliga skyddsutrustningen, ska utgå från den bedömda risken i aktuell vård- och omsorgssituation.</a:t>
          </a:r>
        </a:p>
        <a:p>
          <a:endParaRPr lang="sv-SE">
            <a:effectLst/>
          </a:endParaRPr>
        </a:p>
        <a:p>
          <a:r>
            <a:rPr lang="sv-SE" sz="1100" b="1">
              <a:effectLst/>
              <a:latin typeface="+mn-lt"/>
              <a:ea typeface="+mn-ea"/>
              <a:cs typeface="+mn-cs"/>
            </a:rPr>
            <a:t>Arbetskläder</a:t>
          </a:r>
          <a:r>
            <a:rPr lang="sv-SE" sz="1100">
              <a:effectLst/>
              <a:latin typeface="+mn-lt"/>
              <a:ea typeface="+mn-ea"/>
              <a:cs typeface="+mn-cs"/>
            </a:rPr>
            <a:t> är kläder personal använder på jobbet när de kommer i fysisk kontakt med vård- och omsorgstagare. Arbetskläderna ska ha korta ärmar. De ska bytas dagligen, eller så snart som möjligt om de blir smutsiga eller annars vid behov. De ska gå att tvätta i 60 grader.</a:t>
          </a:r>
        </a:p>
        <a:p>
          <a:endParaRPr lang="sv-SE">
            <a:effectLst/>
          </a:endParaRPr>
        </a:p>
        <a:p>
          <a:r>
            <a:rPr lang="sv-SE" sz="1100" b="1">
              <a:effectLst/>
              <a:latin typeface="+mn-lt"/>
              <a:ea typeface="+mn-ea"/>
              <a:cs typeface="+mn-cs"/>
            </a:rPr>
            <a:t>Skyddskläder</a:t>
          </a:r>
          <a:r>
            <a:rPr lang="sv-SE" sz="1100">
              <a:effectLst/>
              <a:latin typeface="+mn-lt"/>
              <a:ea typeface="+mn-ea"/>
              <a:cs typeface="+mn-cs"/>
            </a:rPr>
            <a:t> ska användas utanpå arbetskläderna vid vård- och omsorgsmoment där det finns risk för att arbetskläderna kan smutsas ner genom direktkontakt med en person, dennes kroppsvätskor eller annat biologiskt material (till exempel hud och hudfragment). Med skyddskläder menas plastförkläde, skyddsrock eller motsvarande. Skyddshandskar ska användas vid vård- och omsorgsmoment som innebär risk för att händerna kommer i kontakt med kroppsvätskor.</a:t>
          </a:r>
        </a:p>
        <a:p>
          <a:endParaRPr lang="sv-SE">
            <a:effectLst/>
          </a:endParaRPr>
        </a:p>
        <a:p>
          <a:r>
            <a:rPr lang="sv-SE" sz="1100" b="1">
              <a:effectLst/>
              <a:latin typeface="+mn-lt"/>
              <a:ea typeface="+mn-ea"/>
              <a:cs typeface="+mn-cs"/>
            </a:rPr>
            <a:t>Syftet med skyddskläder är att skydda arbetskläder och därmed hindra smittspridning mellan patienter eller den som får omsorg.</a:t>
          </a:r>
        </a:p>
        <a:p>
          <a:endParaRPr lang="sv-SE">
            <a:effectLst/>
          </a:endParaRPr>
        </a:p>
        <a:p>
          <a:r>
            <a:rPr lang="sv-SE" sz="1100" b="0">
              <a:effectLst/>
              <a:latin typeface="+mn-lt"/>
              <a:ea typeface="+mn-ea"/>
              <a:cs typeface="+mn-cs"/>
            </a:rPr>
            <a:t>Reglerna om arbetskläder och skyddskläder finns i Socialstyrelsens föreskrifter (SOSFS 2015:10) om basal hygien i vård och omsorg.</a:t>
          </a:r>
          <a:r>
            <a:rPr lang="sv-SE" sz="1100" b="0" baseline="0">
              <a:effectLst/>
              <a:latin typeface="+mn-lt"/>
              <a:ea typeface="+mn-ea"/>
              <a:cs typeface="+mn-cs"/>
            </a:rPr>
            <a:t> </a:t>
          </a:r>
          <a:r>
            <a:rPr lang="sv-SE" sz="1100" b="0">
              <a:effectLst/>
              <a:latin typeface="+mn-lt"/>
              <a:ea typeface="+mn-ea"/>
              <a:cs typeface="+mn-cs"/>
            </a:rPr>
            <a:t>Arbetsmiljöverkets har information om arbetsmiljö och regler kring personlig skyddsutrustning kopplat till covid-19.</a:t>
          </a:r>
          <a:r>
            <a:rPr lang="sv-SE" sz="1100" b="0" baseline="0">
              <a:effectLst/>
              <a:latin typeface="+mn-lt"/>
              <a:ea typeface="+mn-ea"/>
              <a:cs typeface="+mn-cs"/>
            </a:rPr>
            <a:t> </a:t>
          </a:r>
          <a:endParaRPr lang="sv-SE">
            <a:effectLst/>
          </a:endParaRPr>
        </a:p>
        <a:p>
          <a:r>
            <a:rPr lang="sv-SE" sz="1100" b="0">
              <a:effectLst/>
              <a:latin typeface="+mn-lt"/>
              <a:ea typeface="+mn-ea"/>
              <a:cs typeface="+mn-cs"/>
            </a:rPr>
            <a:t>Folkhälsomyndigheten</a:t>
          </a:r>
          <a:r>
            <a:rPr lang="sv-SE" sz="1100" b="0" baseline="0">
              <a:effectLst/>
              <a:latin typeface="+mn-lt"/>
              <a:ea typeface="+mn-ea"/>
              <a:cs typeface="+mn-cs"/>
            </a:rPr>
            <a:t> har </a:t>
          </a:r>
          <a:r>
            <a:rPr lang="sv-SE" sz="1100" b="0">
              <a:effectLst/>
              <a:latin typeface="+mn-lt"/>
              <a:ea typeface="+mn-ea"/>
              <a:cs typeface="+mn-cs"/>
            </a:rPr>
            <a:t>rekommendationer för handläggning och val av skyddsåtgärder mot covid-19 inom vård och omsorg. </a:t>
          </a:r>
          <a:endParaRPr lang="sv-SE">
            <a:effectLst/>
          </a:endParaRPr>
        </a:p>
        <a:p>
          <a:endParaRPr lang="sv-SE" b="1">
            <a:effectLst/>
          </a:endParaRPr>
        </a:p>
      </xdr:txBody>
    </xdr:sp>
    <xdr:clientData/>
  </xdr:oneCellAnchor>
  <xdr:twoCellAnchor editAs="oneCell">
    <xdr:from>
      <xdr:col>1</xdr:col>
      <xdr:colOff>0</xdr:colOff>
      <xdr:row>1</xdr:row>
      <xdr:rowOff>76200</xdr:rowOff>
    </xdr:from>
    <xdr:to>
      <xdr:col>2</xdr:col>
      <xdr:colOff>342900</xdr:colOff>
      <xdr:row>4</xdr:row>
      <xdr:rowOff>31750</xdr:rowOff>
    </xdr:to>
    <xdr:pic>
      <xdr:nvPicPr>
        <xdr:cNvPr id="5" name="Bildobjekt 1" title="Socialstyrelsens logotyp"/>
        <xdr:cNvPicPr preferRelativeResize="0">
          <a:picLocks/>
        </xdr:cNvPicPr>
      </xdr:nvPicPr>
      <xdr:blipFill>
        <a:blip xmlns:r="http://schemas.openxmlformats.org/officeDocument/2006/relationships" r:embed="rId1"/>
        <a:srcRect/>
        <a:stretch>
          <a:fillRect/>
        </a:stretch>
      </xdr:blipFill>
      <xdr:spPr bwMode="auto">
        <a:xfrm>
          <a:off x="266700" y="247650"/>
          <a:ext cx="2162175"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314325</xdr:colOff>
          <xdr:row>1</xdr:row>
          <xdr:rowOff>142875</xdr:rowOff>
        </xdr:from>
        <xdr:to>
          <xdr:col>22</xdr:col>
          <xdr:colOff>514350</xdr:colOff>
          <xdr:row>3</xdr:row>
          <xdr:rowOff>95250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32004" rIns="27432" bIns="32004" anchor="ctr" upright="1"/>
            <a:lstStyle/>
            <a:p>
              <a:pPr algn="ctr" rtl="0">
                <a:defRPr sz="1000"/>
              </a:pPr>
              <a:r>
                <a:rPr lang="sv-SE" sz="800" b="0" i="0" u="none" strike="noStrike" baseline="0">
                  <a:solidFill>
                    <a:srgbClr val="000000"/>
                  </a:solidFill>
                  <a:latin typeface="Century Gothic"/>
                </a:rPr>
                <a:t>Rensa all data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314325</xdr:colOff>
      <xdr:row>19</xdr:row>
      <xdr:rowOff>133350</xdr:rowOff>
    </xdr:to>
    <xdr:graphicFrame macro="">
      <xdr:nvGraphicFramePr>
        <xdr:cNvPr id="9" name="Diagram 8" descr="Beräknat behov personlig skyddsutrustning 30 dagar" title="Beräknat behov personlig skyddsutrustning 30 daga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8</xdr:col>
      <xdr:colOff>314325</xdr:colOff>
      <xdr:row>39</xdr:row>
      <xdr:rowOff>133350</xdr:rowOff>
    </xdr:to>
    <xdr:graphicFrame macro="">
      <xdr:nvGraphicFramePr>
        <xdr:cNvPr id="10" name="Diagram 9" descr="Beräknat behov personlig skyddsutrustning 90 dagar " title="Beräknat behov personlig skyddsutrustning 90 dagar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66363</xdr:colOff>
      <xdr:row>1</xdr:row>
      <xdr:rowOff>39034</xdr:rowOff>
    </xdr:from>
    <xdr:ext cx="11592237" cy="4447242"/>
    <xdr:sp macro="" textlink="">
      <xdr:nvSpPr>
        <xdr:cNvPr id="2" name="textruta 1"/>
        <xdr:cNvSpPr txBox="1"/>
      </xdr:nvSpPr>
      <xdr:spPr>
        <a:xfrm>
          <a:off x="342588" y="210484"/>
          <a:ext cx="11592237" cy="4447242"/>
        </a:xfrm>
        <a:prstGeom prst="rect">
          <a:avLst/>
        </a:prstGeom>
        <a:noFill/>
        <a:ln>
          <a:solidFill>
            <a:sysClr val="windowText" lastClr="000000"/>
          </a:solidFill>
        </a:ln>
      </xdr:spPr>
      <xdr:txBody>
        <a:bodyPr vertOverflow="clip" horzOverflow="clip" wrap="square" rtlCol="0" anchor="t">
          <a:noAutofit/>
        </a:bodyPr>
        <a:lstStyle/>
        <a:p>
          <a:r>
            <a:rPr lang="sv-SE" sz="1100" b="1" smtClean="0"/>
            <a:t>Socialstyrelsens referensvärden</a:t>
          </a:r>
        </a:p>
        <a:p>
          <a:r>
            <a:rPr lang="sv-SE" sz="1100" b="0" smtClean="0"/>
            <a:t>Socialstyrelsens referensvärden nedan bygger på följande:</a:t>
          </a:r>
        </a:p>
        <a:p>
          <a:r>
            <a:rPr lang="sv-SE" sz="1100" b="0" smtClean="0"/>
            <a:t>- regionernas inrapporterade lägesbilder under covid-19 pandemin </a:t>
          </a:r>
        </a:p>
        <a:p>
          <a:r>
            <a:rPr lang="sv-SE" sz="1100" b="0" smtClean="0"/>
            <a:t>- ECDCs modell för beräkning av åtgång av personlig skyddsutrustning</a:t>
          </a:r>
        </a:p>
        <a:p>
          <a:r>
            <a:rPr lang="sv-SE" sz="1100" b="0" smtClean="0"/>
            <a:t>- svenska rekommendationer </a:t>
          </a:r>
          <a:r>
            <a:rPr lang="sv-SE" sz="1100" b="0">
              <a:effectLst/>
              <a:latin typeface="+mn-lt"/>
              <a:ea typeface="+mn-ea"/>
              <a:cs typeface="+mn-cs"/>
            </a:rPr>
            <a:t>för covid-19</a:t>
          </a:r>
          <a:r>
            <a:rPr lang="sv-SE" sz="1100" b="0" smtClean="0"/>
            <a:t> kring personlig skyddsutrustning och basal hygien i vård och omsorg.</a:t>
          </a:r>
        </a:p>
        <a:p>
          <a:r>
            <a:rPr lang="sv-SE" sz="1100" b="0" smtClean="0"/>
            <a:t> </a:t>
          </a:r>
        </a:p>
        <a:p>
          <a:r>
            <a:rPr lang="sv-SE" sz="1100" b="1" smtClean="0"/>
            <a:t>Viktigt: Socialstyrelsens referensvärden ska endast ses som exempel som kan jämföras med regionernas egna uppgifter och nyckeltal.</a:t>
          </a:r>
        </a:p>
        <a:p>
          <a:r>
            <a:rPr lang="sv-SE" sz="1100" b="0" smtClean="0"/>
            <a:t> </a:t>
          </a:r>
        </a:p>
        <a:p>
          <a:pPr marL="0" marR="0" lvl="0" indent="0" defTabSz="914400" eaLnBrk="1" fontAlgn="auto" latinLnBrk="0" hangingPunct="1">
            <a:lnSpc>
              <a:spcPct val="100000"/>
            </a:lnSpc>
            <a:spcBef>
              <a:spcPts val="0"/>
            </a:spcBef>
            <a:spcAft>
              <a:spcPts val="0"/>
            </a:spcAft>
            <a:buClrTx/>
            <a:buSzTx/>
            <a:buFontTx/>
            <a:buNone/>
            <a:tabLst/>
            <a:defRPr/>
          </a:pPr>
          <a:r>
            <a:rPr lang="sv-SE" sz="1100" b="0">
              <a:effectLst/>
              <a:latin typeface="+mn-lt"/>
              <a:ea typeface="+mn-ea"/>
              <a:cs typeface="+mn-cs"/>
            </a:rPr>
            <a:t>Variabeln antal patienter (punkt</a:t>
          </a:r>
          <a:r>
            <a:rPr lang="sv-SE" sz="1100" b="0" baseline="0">
              <a:effectLst/>
              <a:latin typeface="+mn-lt"/>
              <a:ea typeface="+mn-ea"/>
              <a:cs typeface="+mn-cs"/>
            </a:rPr>
            <a:t> 1.1)</a:t>
          </a:r>
          <a:r>
            <a:rPr lang="sv-SE" sz="1100" b="0">
              <a:effectLst/>
              <a:latin typeface="+mn-lt"/>
              <a:ea typeface="+mn-ea"/>
              <a:cs typeface="+mn-cs"/>
            </a:rPr>
            <a:t> syftar på antalet bekräftade och misstänkta covid-19 patienter inneliggande på sjukhus eller på intensivvård (IVA) och fylls i manuellt av regionen. I beräkningsexemplet nedan är antalet bekräftade och misstänkta covid-19 patienter i slutenvård exklusive IVA 10 stycken och patienter på IVA 2 stycken.</a:t>
          </a:r>
          <a:endParaRPr lang="sv-SE">
            <a:effectLst/>
          </a:endParaRPr>
        </a:p>
        <a:p>
          <a:endParaRPr lang="sv-SE" sz="1100" b="0" smtClean="0"/>
        </a:p>
        <a:p>
          <a:r>
            <a:rPr lang="sv-SE" sz="1100" b="0" smtClean="0"/>
            <a:t>Socialstyrelsens bedömning är att referensvärdet för bekräftade och misstänkta covid-19 patienter i slutenvård exklusive IVA i genomsnitt är: </a:t>
          </a:r>
        </a:p>
        <a:p>
          <a:r>
            <a:rPr lang="sv-SE" sz="1100" b="0" smtClean="0"/>
            <a:t>- 7 besök per patient per dygn (punkt 1.2)</a:t>
          </a:r>
        </a:p>
        <a:p>
          <a:r>
            <a:rPr lang="sv-SE" sz="1100" b="0" smtClean="0"/>
            <a:t>- </a:t>
          </a:r>
          <a:r>
            <a:rPr lang="sv-SE" sz="1100" b="0" smtClean="0">
              <a:effectLst/>
              <a:latin typeface="+mn-lt"/>
              <a:ea typeface="+mn-ea"/>
              <a:cs typeface="+mn-cs"/>
            </a:rPr>
            <a:t>2</a:t>
          </a:r>
          <a:r>
            <a:rPr lang="sv-SE" sz="1100" b="0">
              <a:effectLst/>
              <a:latin typeface="+mn-lt"/>
              <a:ea typeface="+mn-ea"/>
              <a:cs typeface="+mn-cs"/>
            </a:rPr>
            <a:t> personalresurs per besök</a:t>
          </a:r>
          <a:r>
            <a:rPr lang="sv-SE" sz="1100" b="0" baseline="0">
              <a:effectLst/>
              <a:latin typeface="+mn-lt"/>
              <a:ea typeface="+mn-ea"/>
              <a:cs typeface="+mn-cs"/>
            </a:rPr>
            <a:t> (punkt 1.3).</a:t>
          </a:r>
          <a:endParaRPr lang="sv-SE" sz="1100" b="0">
            <a:effectLst/>
            <a:latin typeface="+mn-lt"/>
            <a:ea typeface="+mn-ea"/>
            <a:cs typeface="+mn-cs"/>
          </a:endParaRPr>
        </a:p>
        <a:p>
          <a:r>
            <a:rPr lang="sv-SE" sz="1100" b="0" smtClean="0"/>
            <a:t> </a:t>
          </a:r>
        </a:p>
        <a:p>
          <a:r>
            <a:rPr lang="sv-SE" sz="1100" b="0" smtClean="0"/>
            <a:t>För bekräftade och misstänkta covid-19 patienter på IVA är Socialstyrelsens bedömning att referensvärdet i genomsnitt är:</a:t>
          </a:r>
        </a:p>
        <a:p>
          <a:r>
            <a:rPr lang="sv-SE" sz="1100" b="0" smtClean="0"/>
            <a:t>- 14 besök per patient per dygn (punkt</a:t>
          </a:r>
          <a:r>
            <a:rPr lang="sv-SE" sz="1100" b="0" baseline="0" smtClean="0"/>
            <a:t> 1.2)</a:t>
          </a:r>
          <a:endParaRPr lang="sv-SE" sz="1100" b="0" smtClean="0"/>
        </a:p>
        <a:p>
          <a:r>
            <a:rPr lang="sv-SE" sz="1100" b="0" smtClean="0"/>
            <a:t>- 1,5 personalresurs per besök</a:t>
          </a:r>
          <a:r>
            <a:rPr lang="sv-SE" sz="1100" b="0" baseline="0" smtClean="0"/>
            <a:t> (punkt 1.3).</a:t>
          </a:r>
          <a:endParaRPr lang="sv-SE" sz="1100" b="0" smtClean="0"/>
        </a:p>
        <a:p>
          <a:r>
            <a:rPr lang="sv-SE" sz="1100" b="0" smtClean="0"/>
            <a:t> </a:t>
          </a:r>
        </a:p>
        <a:p>
          <a:r>
            <a:rPr lang="sv-SE" sz="1100" b="0" smtClean="0"/>
            <a:t>Referensvärdet per produkt (punkt 1.4</a:t>
          </a:r>
          <a:r>
            <a:rPr lang="sv-SE" sz="1100" b="0" baseline="0" smtClean="0"/>
            <a:t> - 1.13) </a:t>
          </a:r>
          <a:r>
            <a:rPr lang="sv-SE" sz="1100" b="0" smtClean="0"/>
            <a:t>är Socialstyrelsens bedömning baserat på </a:t>
          </a:r>
          <a:r>
            <a:rPr lang="sv-SE" sz="1100" b="0">
              <a:effectLst/>
              <a:latin typeface="+mn-lt"/>
              <a:ea typeface="+mn-ea"/>
              <a:cs typeface="+mn-cs"/>
            </a:rPr>
            <a:t>svenska rekommendationer för covid-19 kring personlig skyddsutrustning och basal hygien i vård och omsorg</a:t>
          </a:r>
          <a:r>
            <a:rPr lang="sv-SE" sz="1100" b="0" smtClean="0"/>
            <a:t>. </a:t>
          </a:r>
          <a:r>
            <a:rPr lang="sv-SE" sz="1100" b="0" baseline="0">
              <a:effectLst/>
              <a:latin typeface="+mn-lt"/>
              <a:ea typeface="+mn-ea"/>
              <a:cs typeface="+mn-cs"/>
            </a:rPr>
            <a:t>Visir/ögonskydd består av engångsvisir, flergångsvisir och skyddsglasögon där summan av dessa tre blir ett. Det vill säga det går åt ett visir/ögonskydd per patient/besök/bemanning. Socialstyrelsens referensvärde för skyddshandskar är för totalt antal handskar inklusive alla storlekar.</a:t>
          </a:r>
          <a:endParaRPr lang="sv-SE" sz="1100" b="0" smtClean="0"/>
        </a:p>
        <a:p>
          <a:endParaRPr lang="sv-SE" sz="1100" b="0" smtClean="0"/>
        </a:p>
        <a:p>
          <a:pPr marL="0" marR="0" lvl="0" indent="0" defTabSz="914400" eaLnBrk="1" fontAlgn="auto" latinLnBrk="0" hangingPunct="1">
            <a:lnSpc>
              <a:spcPct val="100000"/>
            </a:lnSpc>
            <a:spcBef>
              <a:spcPts val="0"/>
            </a:spcBef>
            <a:spcAft>
              <a:spcPts val="0"/>
            </a:spcAft>
            <a:buClrTx/>
            <a:buSzTx/>
            <a:buFontTx/>
            <a:buNone/>
            <a:tabLst/>
            <a:defRPr/>
          </a:pPr>
          <a:r>
            <a:rPr lang="sv-SE" sz="1100" b="0">
              <a:effectLst/>
              <a:latin typeface="+mn-lt"/>
              <a:ea typeface="+mn-ea"/>
              <a:cs typeface="+mn-cs"/>
            </a:rPr>
            <a:t>Referensvärden för slutenvård är exklusive IVA</a:t>
          </a:r>
          <a:r>
            <a:rPr lang="sv-SE" sz="1100" b="0" baseline="0">
              <a:effectLst/>
              <a:latin typeface="+mn-lt"/>
              <a:ea typeface="+mn-ea"/>
              <a:cs typeface="+mn-cs"/>
            </a:rPr>
            <a:t> och inkluderar ej</a:t>
          </a:r>
          <a:r>
            <a:rPr lang="sv-SE" sz="1100" b="0">
              <a:effectLst/>
              <a:latin typeface="+mn-lt"/>
              <a:ea typeface="+mn-ea"/>
              <a:cs typeface="+mn-cs"/>
            </a:rPr>
            <a:t> psykiatri, förlossning och barn/pediatrik. </a:t>
          </a:r>
          <a:endParaRPr lang="sv-SE">
            <a:effectLst/>
          </a:endParaRPr>
        </a:p>
      </xdr:txBody>
    </xdr:sp>
    <xdr:clientData/>
  </xdr:one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M88"/>
  <sheetViews>
    <sheetView tabSelected="1" zoomScaleNormal="100" workbookViewId="0">
      <pane ySplit="1" topLeftCell="A2" activePane="bottomLeft" state="frozen"/>
      <selection pane="bottomLeft"/>
    </sheetView>
  </sheetViews>
  <sheetFormatPr defaultColWidth="11.6640625" defaultRowHeight="13.5" x14ac:dyDescent="0.3"/>
  <cols>
    <col min="1" max="1" width="4.6640625" style="69" customWidth="1"/>
    <col min="2" max="2" width="31.83203125" style="69" customWidth="1"/>
    <col min="3" max="16384" width="11.6640625" style="69"/>
  </cols>
  <sheetData>
    <row r="1" spans="1:13" x14ac:dyDescent="0.3">
      <c r="A1" s="69" t="s">
        <v>130</v>
      </c>
      <c r="C1" s="8" t="s">
        <v>15</v>
      </c>
      <c r="D1" s="8" t="s">
        <v>18</v>
      </c>
      <c r="E1" s="8" t="s">
        <v>14</v>
      </c>
      <c r="F1" s="107" t="s">
        <v>113</v>
      </c>
      <c r="K1" s="15" t="s">
        <v>16</v>
      </c>
    </row>
    <row r="2" spans="1:13" ht="13.5" customHeight="1" x14ac:dyDescent="0.3">
      <c r="B2" s="68"/>
      <c r="C2" s="68"/>
      <c r="D2" s="68"/>
      <c r="E2" s="68"/>
      <c r="F2" s="68"/>
      <c r="G2" s="68"/>
      <c r="H2" s="68"/>
      <c r="I2" s="68"/>
      <c r="J2" s="68"/>
      <c r="K2" s="68"/>
      <c r="L2" s="68"/>
      <c r="M2" s="68"/>
    </row>
    <row r="3" spans="1:13" ht="13.5" customHeight="1" x14ac:dyDescent="0.3">
      <c r="B3" s="68"/>
      <c r="C3" s="68"/>
      <c r="D3" s="68"/>
      <c r="E3" s="68"/>
      <c r="F3" s="68"/>
      <c r="G3" s="68"/>
      <c r="H3" s="68"/>
      <c r="I3" s="68"/>
      <c r="J3" s="68"/>
      <c r="K3" s="68"/>
      <c r="L3" s="68"/>
      <c r="M3" s="68"/>
    </row>
    <row r="4" spans="1:13" ht="13.5" customHeight="1" x14ac:dyDescent="0.3">
      <c r="B4" s="68"/>
      <c r="C4" s="68"/>
      <c r="D4" s="68"/>
      <c r="E4" s="68"/>
      <c r="F4" s="68"/>
      <c r="G4" s="68"/>
      <c r="H4" s="68"/>
      <c r="I4" s="68"/>
      <c r="J4" s="68"/>
      <c r="K4" s="68"/>
      <c r="L4" s="68"/>
      <c r="M4" s="68"/>
    </row>
    <row r="5" spans="1:13" ht="13.5" customHeight="1" x14ac:dyDescent="0.3">
      <c r="B5" s="68"/>
      <c r="C5" s="68"/>
      <c r="D5" s="68"/>
      <c r="E5" s="68"/>
      <c r="F5" s="68"/>
      <c r="G5" s="68"/>
      <c r="H5" s="68"/>
      <c r="I5" s="68"/>
      <c r="J5" s="68"/>
      <c r="K5" s="68"/>
      <c r="L5" s="68"/>
      <c r="M5" s="68"/>
    </row>
    <row r="6" spans="1:13" ht="13.5" customHeight="1" x14ac:dyDescent="0.3">
      <c r="B6" s="68"/>
      <c r="C6" s="68"/>
      <c r="D6" s="68"/>
      <c r="E6" s="68"/>
      <c r="F6" s="68"/>
      <c r="G6" s="68"/>
      <c r="H6" s="68"/>
      <c r="I6" s="68"/>
      <c r="J6" s="68"/>
      <c r="K6" s="68"/>
      <c r="L6" s="68"/>
      <c r="M6" s="68"/>
    </row>
    <row r="7" spans="1:13" ht="13.5" customHeight="1" x14ac:dyDescent="0.3">
      <c r="B7" s="68"/>
      <c r="C7" s="68"/>
      <c r="D7" s="68"/>
      <c r="E7" s="68"/>
      <c r="F7" s="68"/>
      <c r="G7" s="68"/>
      <c r="H7" s="68"/>
      <c r="I7" s="68"/>
      <c r="J7" s="68"/>
      <c r="K7" s="68"/>
      <c r="L7" s="68"/>
      <c r="M7" s="68"/>
    </row>
    <row r="8" spans="1:13" ht="13.5" customHeight="1" x14ac:dyDescent="0.3">
      <c r="B8" s="68"/>
      <c r="C8" s="68"/>
      <c r="D8" s="68"/>
      <c r="E8" s="68"/>
      <c r="F8" s="68"/>
      <c r="G8" s="68"/>
      <c r="H8" s="68"/>
      <c r="I8" s="68"/>
      <c r="J8" s="68"/>
      <c r="K8" s="68"/>
      <c r="L8" s="68"/>
      <c r="M8" s="68"/>
    </row>
    <row r="9" spans="1:13" ht="13.5" customHeight="1" x14ac:dyDescent="0.3">
      <c r="B9" s="68"/>
      <c r="C9" s="68"/>
      <c r="D9" s="68"/>
      <c r="E9" s="68"/>
      <c r="F9" s="68"/>
      <c r="G9" s="68"/>
      <c r="H9" s="68"/>
      <c r="I9" s="68"/>
      <c r="J9" s="68"/>
      <c r="K9" s="68"/>
      <c r="L9" s="68"/>
      <c r="M9" s="68"/>
    </row>
    <row r="10" spans="1:13" ht="13.5" customHeight="1" x14ac:dyDescent="0.3">
      <c r="B10" s="68"/>
      <c r="C10" s="68"/>
      <c r="D10" s="68"/>
      <c r="E10" s="68"/>
      <c r="F10" s="68"/>
      <c r="G10" s="68"/>
      <c r="H10" s="68"/>
      <c r="I10" s="68"/>
      <c r="J10" s="68"/>
      <c r="K10" s="68"/>
      <c r="L10" s="68"/>
      <c r="M10" s="68"/>
    </row>
    <row r="11" spans="1:13" ht="13.5" customHeight="1" x14ac:dyDescent="0.3">
      <c r="B11" s="68"/>
      <c r="C11" s="68"/>
      <c r="D11" s="68"/>
      <c r="E11" s="68"/>
      <c r="F11" s="68"/>
      <c r="G11" s="68"/>
      <c r="H11" s="68"/>
      <c r="I11" s="68"/>
      <c r="J11" s="68"/>
      <c r="K11" s="68"/>
      <c r="L11" s="68"/>
      <c r="M11" s="68"/>
    </row>
    <row r="12" spans="1:13" ht="13.5" customHeight="1" x14ac:dyDescent="0.3">
      <c r="B12" s="68"/>
      <c r="C12" s="68"/>
      <c r="D12" s="68"/>
      <c r="E12" s="68"/>
      <c r="F12" s="68"/>
      <c r="G12" s="68"/>
      <c r="H12" s="68"/>
      <c r="I12" s="68"/>
      <c r="J12" s="68"/>
      <c r="K12" s="68"/>
      <c r="L12" s="68"/>
      <c r="M12" s="68"/>
    </row>
    <row r="13" spans="1:13" ht="13.5" customHeight="1" x14ac:dyDescent="0.3">
      <c r="B13" s="68"/>
      <c r="C13" s="68"/>
      <c r="D13" s="68"/>
      <c r="E13" s="68"/>
      <c r="F13" s="68"/>
      <c r="G13" s="68"/>
      <c r="H13" s="68"/>
      <c r="I13" s="68"/>
      <c r="J13" s="68"/>
      <c r="K13" s="68"/>
      <c r="L13" s="68"/>
      <c r="M13" s="68"/>
    </row>
    <row r="14" spans="1:13" ht="13.5" customHeight="1" x14ac:dyDescent="0.3">
      <c r="B14" s="68"/>
      <c r="C14" s="68"/>
      <c r="D14" s="68"/>
      <c r="E14" s="68"/>
      <c r="F14" s="68"/>
      <c r="G14" s="68"/>
      <c r="H14" s="68"/>
      <c r="I14" s="68"/>
      <c r="J14" s="68"/>
      <c r="K14" s="68"/>
      <c r="L14" s="68"/>
      <c r="M14" s="68"/>
    </row>
    <row r="15" spans="1:13" ht="13.5" customHeight="1" x14ac:dyDescent="0.3">
      <c r="B15" s="68"/>
      <c r="C15" s="68"/>
      <c r="D15" s="68"/>
      <c r="E15" s="68"/>
      <c r="F15" s="68"/>
      <c r="G15" s="68"/>
      <c r="H15" s="68"/>
      <c r="I15" s="68"/>
      <c r="J15" s="68"/>
      <c r="K15" s="68"/>
      <c r="L15" s="68"/>
      <c r="M15" s="68"/>
    </row>
    <row r="16" spans="1:13" ht="13.5" customHeight="1" x14ac:dyDescent="0.3">
      <c r="B16" s="68"/>
      <c r="C16" s="68"/>
      <c r="D16" s="68"/>
      <c r="E16" s="68"/>
      <c r="F16" s="68"/>
      <c r="G16" s="68"/>
      <c r="H16" s="68"/>
      <c r="I16" s="68"/>
      <c r="J16" s="68"/>
      <c r="K16" s="68"/>
      <c r="L16" s="68"/>
      <c r="M16" s="68"/>
    </row>
    <row r="17" spans="2:13" ht="13.5" customHeight="1" x14ac:dyDescent="0.3">
      <c r="B17" s="68"/>
      <c r="C17" s="68"/>
      <c r="D17" s="68"/>
      <c r="E17" s="68"/>
      <c r="F17" s="68"/>
      <c r="G17" s="68"/>
      <c r="H17" s="68"/>
      <c r="I17" s="68"/>
      <c r="J17" s="68"/>
      <c r="K17" s="68"/>
      <c r="L17" s="68"/>
      <c r="M17" s="68"/>
    </row>
    <row r="18" spans="2:13" ht="13.5" customHeight="1" x14ac:dyDescent="0.3">
      <c r="B18" s="68"/>
      <c r="C18" s="68"/>
      <c r="D18" s="68"/>
      <c r="E18" s="68"/>
      <c r="F18" s="68"/>
      <c r="G18" s="68"/>
      <c r="H18" s="68"/>
      <c r="I18" s="68"/>
      <c r="J18" s="68"/>
      <c r="K18" s="68"/>
      <c r="L18" s="68"/>
      <c r="M18" s="68"/>
    </row>
    <row r="19" spans="2:13" ht="13.5" customHeight="1" x14ac:dyDescent="0.3">
      <c r="B19" s="68"/>
      <c r="C19" s="68"/>
      <c r="D19" s="68"/>
      <c r="E19" s="68"/>
      <c r="F19" s="68"/>
      <c r="G19" s="68"/>
      <c r="H19" s="68"/>
      <c r="I19" s="68"/>
      <c r="J19" s="68"/>
      <c r="K19" s="68"/>
      <c r="L19" s="68"/>
      <c r="M19" s="68"/>
    </row>
    <row r="20" spans="2:13" ht="13.5" customHeight="1" x14ac:dyDescent="0.3">
      <c r="B20" s="68"/>
      <c r="C20" s="68"/>
      <c r="D20" s="68"/>
      <c r="E20" s="68"/>
      <c r="F20" s="68"/>
      <c r="G20" s="68"/>
      <c r="H20" s="68"/>
      <c r="I20" s="68"/>
      <c r="J20" s="68"/>
      <c r="K20" s="68"/>
      <c r="L20" s="68"/>
      <c r="M20" s="68"/>
    </row>
    <row r="21" spans="2:13" ht="13.5" customHeight="1" x14ac:dyDescent="0.3">
      <c r="B21" s="68"/>
      <c r="C21" s="68"/>
      <c r="D21" s="68"/>
      <c r="E21" s="68"/>
      <c r="F21" s="68"/>
      <c r="G21" s="68"/>
      <c r="H21" s="68"/>
      <c r="I21" s="68"/>
      <c r="J21" s="68"/>
      <c r="K21" s="68"/>
      <c r="L21" s="68"/>
      <c r="M21" s="68"/>
    </row>
    <row r="22" spans="2:13" ht="13.5" customHeight="1" x14ac:dyDescent="0.3">
      <c r="B22" s="68"/>
      <c r="C22" s="68"/>
      <c r="D22" s="68"/>
      <c r="E22" s="68"/>
      <c r="F22" s="68"/>
      <c r="G22" s="68"/>
      <c r="H22" s="68"/>
      <c r="I22" s="68"/>
      <c r="J22" s="68"/>
      <c r="K22" s="68"/>
      <c r="L22" s="68"/>
      <c r="M22" s="68"/>
    </row>
    <row r="23" spans="2:13" ht="13.5" customHeight="1" x14ac:dyDescent="0.3">
      <c r="B23" s="68"/>
      <c r="C23" s="68"/>
      <c r="D23" s="68"/>
      <c r="E23" s="68"/>
      <c r="F23" s="68"/>
      <c r="G23" s="68"/>
      <c r="H23" s="68"/>
      <c r="I23" s="68"/>
      <c r="J23" s="68"/>
      <c r="K23" s="68"/>
      <c r="L23" s="68"/>
      <c r="M23" s="68"/>
    </row>
    <row r="24" spans="2:13" ht="13.5" customHeight="1" x14ac:dyDescent="0.3">
      <c r="B24" s="68"/>
      <c r="C24" s="68"/>
      <c r="D24" s="68"/>
      <c r="E24" s="68"/>
      <c r="F24" s="68"/>
      <c r="G24" s="68"/>
      <c r="H24" s="68"/>
      <c r="I24" s="68"/>
      <c r="J24" s="68"/>
      <c r="K24" s="68"/>
      <c r="L24" s="68"/>
      <c r="M24" s="68"/>
    </row>
    <row r="25" spans="2:13" ht="13.5" customHeight="1" x14ac:dyDescent="0.3">
      <c r="B25" s="68"/>
      <c r="C25" s="68"/>
      <c r="D25" s="68"/>
      <c r="E25" s="68"/>
      <c r="F25" s="68"/>
      <c r="G25" s="68"/>
      <c r="H25" s="68"/>
      <c r="I25" s="68"/>
      <c r="J25" s="68"/>
      <c r="K25" s="68"/>
      <c r="L25" s="68"/>
      <c r="M25" s="68"/>
    </row>
    <row r="26" spans="2:13" ht="13.5" customHeight="1" x14ac:dyDescent="0.3">
      <c r="B26" s="68"/>
      <c r="C26" s="68"/>
      <c r="D26" s="68"/>
      <c r="E26" s="68"/>
      <c r="F26" s="68"/>
      <c r="G26" s="68"/>
      <c r="H26" s="68"/>
      <c r="I26" s="68"/>
      <c r="J26" s="68"/>
      <c r="K26" s="68"/>
      <c r="L26" s="68"/>
      <c r="M26" s="68"/>
    </row>
    <row r="27" spans="2:13" ht="13.5" customHeight="1" x14ac:dyDescent="0.3">
      <c r="B27" s="68"/>
      <c r="C27" s="68"/>
      <c r="D27" s="68"/>
      <c r="E27" s="68"/>
      <c r="F27" s="68"/>
      <c r="G27" s="68"/>
      <c r="H27" s="68"/>
      <c r="I27" s="68"/>
      <c r="J27" s="68"/>
      <c r="K27" s="68"/>
      <c r="L27" s="68"/>
      <c r="M27" s="68"/>
    </row>
    <row r="28" spans="2:13" ht="13.5" customHeight="1" x14ac:dyDescent="0.3">
      <c r="B28" s="68"/>
      <c r="C28" s="68"/>
      <c r="D28" s="68"/>
      <c r="E28" s="68"/>
      <c r="F28" s="68"/>
      <c r="G28" s="68"/>
      <c r="H28" s="68"/>
      <c r="I28" s="68"/>
      <c r="J28" s="68"/>
      <c r="K28" s="68"/>
      <c r="L28" s="68"/>
      <c r="M28" s="68"/>
    </row>
    <row r="29" spans="2:13" ht="13.5" customHeight="1" x14ac:dyDescent="0.3">
      <c r="B29" s="68"/>
      <c r="C29" s="68"/>
      <c r="D29" s="68"/>
      <c r="E29" s="68"/>
      <c r="F29" s="68"/>
      <c r="G29" s="68"/>
      <c r="H29" s="68"/>
      <c r="I29" s="68"/>
      <c r="J29" s="68"/>
      <c r="K29" s="68"/>
      <c r="L29" s="68"/>
      <c r="M29" s="68"/>
    </row>
    <row r="30" spans="2:13" ht="13.5" customHeight="1" x14ac:dyDescent="0.3">
      <c r="B30" s="68"/>
      <c r="C30" s="68"/>
      <c r="D30" s="68"/>
      <c r="E30" s="68"/>
      <c r="F30" s="68"/>
      <c r="G30" s="68"/>
      <c r="H30" s="68"/>
      <c r="I30" s="68"/>
      <c r="J30" s="68"/>
      <c r="K30" s="68"/>
      <c r="L30" s="68"/>
      <c r="M30" s="68"/>
    </row>
    <row r="31" spans="2:13" ht="13.5" customHeight="1" x14ac:dyDescent="0.3">
      <c r="B31" s="68"/>
      <c r="C31" s="68"/>
      <c r="D31" s="68"/>
      <c r="E31" s="68"/>
      <c r="F31" s="68"/>
      <c r="G31" s="68"/>
      <c r="H31" s="68"/>
      <c r="I31" s="68"/>
      <c r="J31" s="68"/>
      <c r="K31" s="68"/>
      <c r="L31" s="68"/>
      <c r="M31" s="68"/>
    </row>
    <row r="32" spans="2:13" ht="13.5" customHeight="1" x14ac:dyDescent="0.3">
      <c r="B32" s="68"/>
      <c r="C32" s="68"/>
      <c r="D32" s="68"/>
      <c r="E32" s="68"/>
      <c r="F32" s="68"/>
      <c r="G32" s="68"/>
      <c r="H32" s="68"/>
      <c r="I32" s="68"/>
      <c r="J32" s="68"/>
      <c r="K32" s="68"/>
      <c r="L32" s="68"/>
      <c r="M32" s="68"/>
    </row>
    <row r="33" spans="2:13" ht="13.5" customHeight="1" x14ac:dyDescent="0.3">
      <c r="B33" s="68"/>
      <c r="C33" s="68"/>
      <c r="D33" s="68"/>
      <c r="E33" s="68"/>
      <c r="F33" s="68"/>
      <c r="G33" s="68"/>
      <c r="H33" s="68"/>
      <c r="I33" s="68"/>
      <c r="J33" s="68"/>
      <c r="K33" s="68"/>
      <c r="L33" s="68"/>
      <c r="M33" s="68"/>
    </row>
    <row r="34" spans="2:13" ht="13.5" customHeight="1" x14ac:dyDescent="0.3">
      <c r="B34" s="68"/>
      <c r="C34" s="68"/>
      <c r="D34" s="68"/>
      <c r="E34" s="68"/>
      <c r="F34" s="68"/>
      <c r="G34" s="68"/>
      <c r="H34" s="68"/>
      <c r="I34" s="68"/>
      <c r="J34" s="68"/>
      <c r="K34" s="68"/>
      <c r="L34" s="68"/>
      <c r="M34" s="68"/>
    </row>
    <row r="35" spans="2:13" ht="13.5" customHeight="1" x14ac:dyDescent="0.3">
      <c r="B35" s="68"/>
      <c r="C35" s="68"/>
      <c r="D35" s="68"/>
      <c r="E35" s="68"/>
      <c r="F35" s="68"/>
      <c r="G35" s="68"/>
      <c r="H35" s="68"/>
      <c r="I35" s="68"/>
      <c r="J35" s="68"/>
      <c r="K35" s="68"/>
      <c r="L35" s="68"/>
      <c r="M35" s="68"/>
    </row>
    <row r="36" spans="2:13" ht="13.5" customHeight="1" x14ac:dyDescent="0.3">
      <c r="B36" s="68"/>
      <c r="C36" s="68"/>
      <c r="D36" s="68"/>
      <c r="E36" s="68"/>
      <c r="F36" s="68"/>
      <c r="G36" s="68"/>
      <c r="H36" s="68"/>
      <c r="I36" s="68"/>
      <c r="J36" s="68"/>
      <c r="K36" s="68"/>
      <c r="L36" s="68"/>
      <c r="M36" s="68"/>
    </row>
    <row r="37" spans="2:13" ht="13.5" customHeight="1" x14ac:dyDescent="0.3">
      <c r="B37" s="68"/>
      <c r="C37" s="68"/>
      <c r="D37" s="68"/>
      <c r="E37" s="68"/>
      <c r="F37" s="68"/>
      <c r="G37" s="68"/>
      <c r="H37" s="68"/>
      <c r="I37" s="68"/>
      <c r="J37" s="68"/>
      <c r="K37" s="68"/>
      <c r="L37" s="68"/>
      <c r="M37" s="68"/>
    </row>
    <row r="38" spans="2:13" ht="13.5" customHeight="1" x14ac:dyDescent="0.3">
      <c r="B38" s="68"/>
      <c r="C38" s="68"/>
      <c r="D38" s="68"/>
      <c r="E38" s="68"/>
      <c r="F38" s="68"/>
      <c r="G38" s="68"/>
      <c r="H38" s="68"/>
      <c r="I38" s="68"/>
      <c r="J38" s="68"/>
      <c r="K38" s="68"/>
      <c r="L38" s="68"/>
      <c r="M38" s="68"/>
    </row>
    <row r="39" spans="2:13" ht="13.5" customHeight="1" x14ac:dyDescent="0.3">
      <c r="B39" s="68"/>
      <c r="C39" s="68"/>
      <c r="D39" s="68"/>
      <c r="E39" s="68"/>
      <c r="F39" s="68"/>
      <c r="G39" s="68"/>
      <c r="H39" s="68"/>
      <c r="I39" s="68"/>
      <c r="J39" s="68"/>
      <c r="K39" s="68"/>
      <c r="L39" s="68"/>
      <c r="M39" s="68"/>
    </row>
    <row r="40" spans="2:13" ht="13.5" customHeight="1" x14ac:dyDescent="0.3">
      <c r="B40" s="68"/>
      <c r="C40" s="68"/>
      <c r="D40" s="68"/>
      <c r="E40" s="68"/>
      <c r="F40" s="68"/>
      <c r="G40" s="68"/>
      <c r="H40" s="68"/>
      <c r="I40" s="68"/>
      <c r="J40" s="68"/>
      <c r="K40" s="68"/>
      <c r="L40" s="68"/>
      <c r="M40" s="68"/>
    </row>
    <row r="41" spans="2:13" ht="13.5" customHeight="1" x14ac:dyDescent="0.3">
      <c r="B41" s="68"/>
      <c r="C41" s="68"/>
      <c r="D41" s="68"/>
      <c r="E41" s="68"/>
      <c r="F41" s="68"/>
      <c r="G41" s="68"/>
      <c r="H41" s="68"/>
      <c r="I41" s="68"/>
      <c r="J41" s="68"/>
      <c r="K41" s="68"/>
      <c r="L41" s="68"/>
      <c r="M41" s="68"/>
    </row>
    <row r="42" spans="2:13" ht="13.5" customHeight="1" x14ac:dyDescent="0.3">
      <c r="B42" s="68"/>
      <c r="C42" s="68"/>
      <c r="D42" s="68"/>
      <c r="E42" s="68"/>
      <c r="F42" s="68"/>
      <c r="G42" s="68"/>
      <c r="H42" s="68"/>
      <c r="I42" s="68"/>
      <c r="J42" s="68"/>
      <c r="K42" s="68"/>
      <c r="L42" s="68"/>
      <c r="M42" s="68"/>
    </row>
    <row r="43" spans="2:13" ht="13.5" customHeight="1" x14ac:dyDescent="0.3">
      <c r="B43" s="68"/>
      <c r="C43" s="68"/>
      <c r="D43" s="68"/>
      <c r="E43" s="68"/>
      <c r="F43" s="68"/>
      <c r="G43" s="68"/>
      <c r="H43" s="68"/>
      <c r="I43" s="68"/>
      <c r="J43" s="68"/>
      <c r="K43" s="68"/>
      <c r="L43" s="68"/>
      <c r="M43" s="68"/>
    </row>
    <row r="44" spans="2:13" ht="13.5" customHeight="1" x14ac:dyDescent="0.3">
      <c r="B44" s="68"/>
      <c r="C44" s="68"/>
      <c r="D44" s="68"/>
      <c r="E44" s="68"/>
      <c r="F44" s="68"/>
      <c r="G44" s="68"/>
      <c r="H44" s="68"/>
      <c r="I44" s="68"/>
      <c r="J44" s="68"/>
      <c r="K44" s="68"/>
      <c r="L44" s="68"/>
      <c r="M44" s="68"/>
    </row>
    <row r="45" spans="2:13" ht="13.5" customHeight="1" x14ac:dyDescent="0.3">
      <c r="B45" s="68"/>
      <c r="C45" s="68"/>
      <c r="D45" s="68"/>
      <c r="E45" s="68"/>
      <c r="F45" s="68"/>
      <c r="G45" s="68"/>
      <c r="H45" s="68"/>
      <c r="I45" s="68"/>
      <c r="J45" s="68"/>
      <c r="K45" s="68"/>
      <c r="L45" s="68"/>
      <c r="M45" s="68"/>
    </row>
    <row r="46" spans="2:13" ht="13.5" customHeight="1" x14ac:dyDescent="0.3">
      <c r="B46" s="68"/>
      <c r="C46" s="68"/>
      <c r="D46" s="68"/>
      <c r="E46" s="68"/>
      <c r="F46" s="68"/>
      <c r="G46" s="68"/>
      <c r="H46" s="68"/>
      <c r="I46" s="68"/>
      <c r="J46" s="68"/>
      <c r="K46" s="68"/>
      <c r="L46" s="68"/>
      <c r="M46" s="68"/>
    </row>
    <row r="47" spans="2:13" ht="13.5" customHeight="1" x14ac:dyDescent="0.3">
      <c r="B47" s="68"/>
      <c r="C47" s="68"/>
      <c r="D47" s="68"/>
      <c r="E47" s="68"/>
      <c r="F47" s="68"/>
      <c r="G47" s="68"/>
      <c r="H47" s="68"/>
      <c r="I47" s="68"/>
      <c r="J47" s="68"/>
      <c r="K47" s="68"/>
      <c r="L47" s="68"/>
      <c r="M47" s="68"/>
    </row>
    <row r="48" spans="2:13" ht="13.5" customHeight="1" x14ac:dyDescent="0.3">
      <c r="B48" s="68"/>
      <c r="C48" s="68"/>
      <c r="D48" s="68"/>
      <c r="E48" s="68"/>
      <c r="F48" s="68"/>
      <c r="G48" s="68"/>
      <c r="H48" s="68"/>
      <c r="I48" s="68"/>
      <c r="J48" s="68"/>
      <c r="K48" s="68"/>
      <c r="L48" s="68"/>
      <c r="M48" s="68"/>
    </row>
    <row r="49" spans="2:13" ht="13.5" customHeight="1" x14ac:dyDescent="0.3">
      <c r="B49" s="68"/>
      <c r="C49" s="68"/>
      <c r="D49" s="68"/>
      <c r="E49" s="68"/>
      <c r="F49" s="68"/>
      <c r="G49" s="68"/>
      <c r="H49" s="68"/>
      <c r="I49" s="68"/>
      <c r="J49" s="68"/>
      <c r="K49" s="68"/>
      <c r="L49" s="68"/>
      <c r="M49" s="68"/>
    </row>
    <row r="50" spans="2:13" ht="13.5" customHeight="1" x14ac:dyDescent="0.3">
      <c r="B50" s="68"/>
      <c r="C50" s="68"/>
      <c r="D50" s="68"/>
      <c r="E50" s="68"/>
      <c r="F50" s="68"/>
      <c r="G50" s="68"/>
      <c r="H50" s="68"/>
      <c r="I50" s="68"/>
      <c r="J50" s="68"/>
      <c r="K50" s="68"/>
      <c r="L50" s="68"/>
      <c r="M50" s="68"/>
    </row>
    <row r="51" spans="2:13" ht="13.5" customHeight="1" x14ac:dyDescent="0.3">
      <c r="B51" s="68"/>
      <c r="C51" s="68"/>
      <c r="D51" s="68"/>
      <c r="E51" s="68"/>
      <c r="F51" s="68"/>
      <c r="G51" s="68"/>
      <c r="H51" s="68"/>
      <c r="I51" s="68"/>
      <c r="J51" s="68"/>
      <c r="K51" s="68"/>
      <c r="L51" s="68"/>
      <c r="M51" s="68"/>
    </row>
    <row r="52" spans="2:13" ht="13.5" customHeight="1" x14ac:dyDescent="0.3">
      <c r="B52" s="68"/>
      <c r="C52" s="68"/>
      <c r="D52" s="68"/>
      <c r="E52" s="68"/>
      <c r="F52" s="68"/>
      <c r="G52" s="68"/>
      <c r="H52" s="68"/>
      <c r="I52" s="68"/>
      <c r="J52" s="68"/>
      <c r="K52" s="68"/>
      <c r="L52" s="68"/>
      <c r="M52" s="68"/>
    </row>
    <row r="53" spans="2:13" ht="13.5" customHeight="1" x14ac:dyDescent="0.3">
      <c r="B53" s="68"/>
      <c r="C53" s="68"/>
      <c r="D53" s="68"/>
      <c r="E53" s="68"/>
      <c r="F53" s="68"/>
      <c r="G53" s="68"/>
      <c r="H53" s="68"/>
      <c r="I53" s="68"/>
      <c r="J53" s="68"/>
      <c r="K53" s="68"/>
      <c r="L53" s="68"/>
      <c r="M53" s="68"/>
    </row>
    <row r="54" spans="2:13" ht="13.5" customHeight="1" x14ac:dyDescent="0.3">
      <c r="B54" s="68"/>
      <c r="C54" s="68"/>
      <c r="D54" s="68"/>
      <c r="E54" s="68"/>
      <c r="F54" s="68"/>
      <c r="G54" s="68"/>
      <c r="H54" s="68"/>
      <c r="I54" s="68"/>
      <c r="J54" s="68"/>
      <c r="K54" s="68"/>
      <c r="L54" s="68"/>
      <c r="M54" s="68"/>
    </row>
    <row r="55" spans="2:13" ht="13.5" customHeight="1" x14ac:dyDescent="0.3">
      <c r="B55" s="68"/>
      <c r="C55" s="68"/>
      <c r="D55" s="68"/>
      <c r="E55" s="68"/>
      <c r="F55" s="68"/>
      <c r="G55" s="68"/>
      <c r="H55" s="68"/>
      <c r="I55" s="68"/>
      <c r="J55" s="68"/>
      <c r="K55" s="68"/>
      <c r="L55" s="68"/>
      <c r="M55" s="68"/>
    </row>
    <row r="56" spans="2:13" ht="13.5" customHeight="1" x14ac:dyDescent="0.3">
      <c r="B56" s="68"/>
      <c r="C56" s="68"/>
      <c r="D56" s="68"/>
      <c r="E56" s="68"/>
      <c r="F56" s="68"/>
      <c r="G56" s="68"/>
      <c r="H56" s="68"/>
      <c r="I56" s="68"/>
      <c r="J56" s="68"/>
      <c r="K56" s="68"/>
      <c r="L56" s="68"/>
      <c r="M56" s="68"/>
    </row>
    <row r="57" spans="2:13" ht="13.5" customHeight="1" x14ac:dyDescent="0.3">
      <c r="B57" s="68"/>
      <c r="C57" s="68"/>
      <c r="D57" s="68"/>
      <c r="E57" s="68"/>
      <c r="F57" s="68"/>
      <c r="G57" s="68"/>
      <c r="H57" s="68"/>
      <c r="I57" s="68"/>
      <c r="J57" s="68"/>
      <c r="K57" s="68"/>
      <c r="L57" s="68"/>
      <c r="M57" s="68"/>
    </row>
    <row r="58" spans="2:13" ht="13.5" customHeight="1" x14ac:dyDescent="0.3">
      <c r="B58" s="68"/>
      <c r="C58" s="68"/>
      <c r="D58" s="68"/>
      <c r="E58" s="68"/>
      <c r="F58" s="68"/>
      <c r="G58" s="68"/>
      <c r="H58" s="68"/>
      <c r="I58" s="68"/>
      <c r="J58" s="68"/>
      <c r="K58" s="68"/>
      <c r="L58" s="68"/>
      <c r="M58" s="68"/>
    </row>
    <row r="59" spans="2:13" ht="13.5" customHeight="1" x14ac:dyDescent="0.3">
      <c r="B59" s="68"/>
      <c r="C59" s="68"/>
      <c r="D59" s="68"/>
      <c r="E59" s="68"/>
      <c r="F59" s="68"/>
      <c r="G59" s="68"/>
      <c r="H59" s="68"/>
      <c r="I59" s="68"/>
      <c r="J59" s="68"/>
      <c r="K59" s="68"/>
      <c r="L59" s="68"/>
      <c r="M59" s="68"/>
    </row>
    <row r="60" spans="2:13" ht="13.5" customHeight="1" x14ac:dyDescent="0.3">
      <c r="B60" s="68"/>
      <c r="C60" s="68"/>
      <c r="D60" s="68"/>
      <c r="E60" s="68"/>
      <c r="F60" s="68"/>
      <c r="G60" s="68"/>
      <c r="H60" s="68"/>
      <c r="I60" s="68"/>
      <c r="J60" s="68"/>
      <c r="K60" s="68"/>
      <c r="L60" s="68"/>
      <c r="M60" s="68"/>
    </row>
    <row r="61" spans="2:13" ht="13.5" customHeight="1" x14ac:dyDescent="0.3">
      <c r="B61" s="68"/>
      <c r="C61" s="68"/>
      <c r="D61" s="68"/>
      <c r="E61" s="68"/>
      <c r="F61" s="68"/>
      <c r="G61" s="68"/>
      <c r="H61" s="68"/>
      <c r="I61" s="68"/>
      <c r="J61" s="68"/>
      <c r="K61" s="68"/>
      <c r="L61" s="68"/>
      <c r="M61" s="68"/>
    </row>
    <row r="62" spans="2:13" ht="13.5" customHeight="1" x14ac:dyDescent="0.3">
      <c r="B62" s="68"/>
      <c r="C62" s="68"/>
      <c r="D62" s="68"/>
      <c r="E62" s="68"/>
      <c r="F62" s="68"/>
      <c r="G62" s="68"/>
      <c r="H62" s="68"/>
      <c r="I62" s="68"/>
      <c r="J62" s="68"/>
      <c r="K62" s="68"/>
      <c r="L62" s="68"/>
      <c r="M62" s="68"/>
    </row>
    <row r="63" spans="2:13" ht="13.5" customHeight="1" x14ac:dyDescent="0.3">
      <c r="B63" s="68"/>
      <c r="C63" s="68"/>
      <c r="D63" s="68"/>
      <c r="E63" s="68"/>
      <c r="F63" s="68"/>
      <c r="G63" s="68"/>
      <c r="H63" s="68"/>
      <c r="I63" s="68"/>
      <c r="J63" s="68"/>
      <c r="K63" s="68"/>
      <c r="L63" s="68"/>
      <c r="M63" s="68"/>
    </row>
    <row r="64" spans="2:13" ht="13.5" customHeight="1" x14ac:dyDescent="0.3">
      <c r="B64" s="68"/>
      <c r="C64" s="68"/>
      <c r="D64" s="68"/>
      <c r="E64" s="68"/>
      <c r="F64" s="68"/>
      <c r="G64" s="68"/>
      <c r="H64" s="68"/>
      <c r="I64" s="68"/>
      <c r="J64" s="68"/>
      <c r="K64" s="68"/>
      <c r="L64" s="68"/>
      <c r="M64" s="68"/>
    </row>
    <row r="65" spans="2:13" ht="13.5" customHeight="1" x14ac:dyDescent="0.3">
      <c r="B65" s="68"/>
      <c r="C65" s="68"/>
      <c r="D65" s="68"/>
      <c r="E65" s="68"/>
      <c r="F65" s="68"/>
      <c r="G65" s="68"/>
      <c r="H65" s="68"/>
      <c r="I65" s="68"/>
      <c r="J65" s="68"/>
      <c r="K65" s="68"/>
      <c r="L65" s="68"/>
      <c r="M65" s="68"/>
    </row>
    <row r="66" spans="2:13" ht="13.5" customHeight="1" x14ac:dyDescent="0.3">
      <c r="B66" s="68"/>
      <c r="C66" s="68"/>
      <c r="D66" s="68"/>
      <c r="E66" s="68"/>
      <c r="F66" s="68"/>
      <c r="G66" s="68"/>
      <c r="H66" s="68"/>
      <c r="I66" s="68"/>
      <c r="J66" s="68"/>
      <c r="K66" s="68"/>
      <c r="L66" s="68"/>
      <c r="M66" s="68"/>
    </row>
    <row r="67" spans="2:13" ht="13.5" customHeight="1" x14ac:dyDescent="0.3">
      <c r="B67" s="68"/>
      <c r="C67" s="68"/>
      <c r="D67" s="68"/>
      <c r="E67" s="68"/>
      <c r="F67" s="68"/>
      <c r="G67" s="68"/>
      <c r="H67" s="68"/>
      <c r="I67" s="68"/>
      <c r="J67" s="68"/>
      <c r="K67" s="68"/>
      <c r="L67" s="68"/>
      <c r="M67" s="68"/>
    </row>
    <row r="68" spans="2:13" ht="13.5" customHeight="1" x14ac:dyDescent="0.3">
      <c r="B68" s="68"/>
      <c r="C68" s="68"/>
      <c r="D68" s="68"/>
      <c r="E68" s="68"/>
      <c r="F68" s="68"/>
      <c r="G68" s="68"/>
      <c r="H68" s="68"/>
      <c r="I68" s="68"/>
      <c r="J68" s="68"/>
      <c r="K68" s="68"/>
      <c r="L68" s="68"/>
      <c r="M68" s="68"/>
    </row>
    <row r="69" spans="2:13" ht="13.5" customHeight="1" x14ac:dyDescent="0.3">
      <c r="B69" s="68"/>
      <c r="C69" s="68"/>
      <c r="D69" s="68"/>
      <c r="E69" s="68"/>
      <c r="F69" s="68"/>
      <c r="G69" s="68"/>
      <c r="H69" s="68"/>
      <c r="I69" s="68"/>
      <c r="J69" s="68"/>
      <c r="K69" s="68"/>
      <c r="L69" s="68"/>
      <c r="M69" s="68"/>
    </row>
    <row r="70" spans="2:13" ht="13.5" customHeight="1" x14ac:dyDescent="0.3">
      <c r="B70" s="68"/>
      <c r="C70" s="68"/>
      <c r="D70" s="68"/>
      <c r="E70" s="68"/>
      <c r="F70" s="68"/>
      <c r="G70" s="68"/>
      <c r="H70" s="68"/>
      <c r="I70" s="68"/>
      <c r="J70" s="68"/>
      <c r="K70" s="68"/>
      <c r="L70" s="68"/>
      <c r="M70" s="68"/>
    </row>
    <row r="71" spans="2:13" ht="13.5" customHeight="1" x14ac:dyDescent="0.3">
      <c r="B71" s="68"/>
      <c r="C71" s="68"/>
      <c r="D71" s="68"/>
      <c r="E71" s="68"/>
      <c r="F71" s="68"/>
      <c r="G71" s="68"/>
      <c r="H71" s="68"/>
      <c r="I71" s="68"/>
      <c r="J71" s="68"/>
      <c r="K71" s="68"/>
      <c r="L71" s="68"/>
      <c r="M71" s="68"/>
    </row>
    <row r="72" spans="2:13" ht="13.5" customHeight="1" x14ac:dyDescent="0.3">
      <c r="B72" s="68"/>
      <c r="C72" s="68"/>
      <c r="D72" s="68"/>
      <c r="E72" s="68"/>
      <c r="F72" s="68"/>
      <c r="G72" s="68"/>
      <c r="H72" s="68"/>
      <c r="I72" s="68"/>
      <c r="J72" s="68"/>
      <c r="K72" s="68"/>
      <c r="L72" s="68"/>
      <c r="M72" s="68"/>
    </row>
    <row r="73" spans="2:13" ht="13.5" customHeight="1" x14ac:dyDescent="0.3">
      <c r="B73" s="68"/>
      <c r="C73" s="68"/>
      <c r="D73" s="68"/>
      <c r="E73" s="68"/>
      <c r="F73" s="68"/>
      <c r="G73" s="68"/>
      <c r="H73" s="68"/>
      <c r="I73" s="68"/>
      <c r="J73" s="68"/>
      <c r="K73" s="68"/>
      <c r="L73" s="68"/>
      <c r="M73" s="68"/>
    </row>
    <row r="74" spans="2:13" ht="13.5" customHeight="1" x14ac:dyDescent="0.3">
      <c r="B74" s="68"/>
      <c r="C74" s="68"/>
      <c r="D74" s="68"/>
      <c r="E74" s="68"/>
      <c r="F74" s="68"/>
      <c r="G74" s="68"/>
      <c r="H74" s="68"/>
      <c r="I74" s="68"/>
      <c r="J74" s="68"/>
      <c r="K74" s="68"/>
      <c r="L74" s="68"/>
      <c r="M74" s="68"/>
    </row>
    <row r="75" spans="2:13" ht="13.5" customHeight="1" x14ac:dyDescent="0.3">
      <c r="B75" s="68"/>
      <c r="C75" s="68"/>
      <c r="D75" s="68"/>
      <c r="E75" s="68"/>
      <c r="F75" s="68"/>
      <c r="G75" s="68"/>
      <c r="H75" s="68"/>
      <c r="I75" s="68"/>
      <c r="J75" s="68"/>
      <c r="K75" s="68"/>
      <c r="L75" s="68"/>
      <c r="M75" s="68"/>
    </row>
    <row r="76" spans="2:13" ht="13.5" customHeight="1" x14ac:dyDescent="0.3">
      <c r="B76" s="68"/>
      <c r="C76" s="68"/>
      <c r="D76" s="68"/>
      <c r="E76" s="68"/>
      <c r="F76" s="68"/>
      <c r="G76" s="68"/>
      <c r="H76" s="68"/>
      <c r="I76" s="68"/>
      <c r="J76" s="68"/>
      <c r="K76" s="68"/>
      <c r="L76" s="68"/>
      <c r="M76" s="68"/>
    </row>
    <row r="77" spans="2:13" ht="13.5" customHeight="1" x14ac:dyDescent="0.3">
      <c r="B77" s="68"/>
      <c r="C77" s="68"/>
      <c r="D77" s="68"/>
      <c r="E77" s="68"/>
      <c r="F77" s="68"/>
      <c r="G77" s="68"/>
      <c r="H77" s="68"/>
      <c r="I77" s="68"/>
      <c r="J77" s="68"/>
      <c r="K77" s="68"/>
      <c r="L77" s="68"/>
      <c r="M77" s="68"/>
    </row>
    <row r="78" spans="2:13" ht="13.5" customHeight="1" x14ac:dyDescent="0.3">
      <c r="B78" s="68"/>
      <c r="C78" s="68"/>
      <c r="D78" s="68"/>
      <c r="E78" s="68"/>
      <c r="F78" s="68"/>
      <c r="G78" s="68"/>
      <c r="H78" s="68"/>
      <c r="I78" s="68"/>
      <c r="J78" s="68"/>
      <c r="K78" s="68"/>
      <c r="L78" s="68"/>
      <c r="M78" s="68"/>
    </row>
    <row r="79" spans="2:13" ht="13.5" customHeight="1" x14ac:dyDescent="0.3">
      <c r="B79" s="68"/>
      <c r="C79" s="68"/>
      <c r="D79" s="68"/>
      <c r="E79" s="68"/>
      <c r="F79" s="68"/>
      <c r="G79" s="68"/>
      <c r="H79" s="68"/>
      <c r="I79" s="68"/>
      <c r="J79" s="68"/>
      <c r="K79" s="68"/>
      <c r="L79" s="68"/>
      <c r="M79" s="68"/>
    </row>
    <row r="80" spans="2:13" ht="13.5" customHeight="1" x14ac:dyDescent="0.3">
      <c r="B80" s="68"/>
      <c r="C80" s="68"/>
      <c r="D80" s="68"/>
      <c r="E80" s="68"/>
      <c r="F80" s="68"/>
      <c r="G80" s="68"/>
      <c r="H80" s="68"/>
      <c r="I80" s="68"/>
      <c r="J80" s="68"/>
      <c r="K80" s="68"/>
      <c r="L80" s="68"/>
      <c r="M80" s="68"/>
    </row>
    <row r="81" spans="2:13" ht="13.5" customHeight="1" x14ac:dyDescent="0.3">
      <c r="B81" s="68"/>
      <c r="C81" s="68"/>
      <c r="D81" s="68"/>
      <c r="E81" s="68"/>
      <c r="F81" s="68"/>
      <c r="G81" s="68"/>
      <c r="H81" s="68"/>
      <c r="I81" s="68"/>
      <c r="J81" s="68"/>
      <c r="K81" s="68"/>
      <c r="L81" s="68"/>
      <c r="M81" s="68"/>
    </row>
    <row r="82" spans="2:13" ht="13.5" customHeight="1" x14ac:dyDescent="0.3">
      <c r="B82" s="68"/>
      <c r="C82" s="68"/>
      <c r="D82" s="68"/>
      <c r="E82" s="68"/>
      <c r="F82" s="68"/>
      <c r="G82" s="68"/>
      <c r="H82" s="68"/>
      <c r="I82" s="68"/>
      <c r="J82" s="68"/>
      <c r="K82" s="68"/>
      <c r="L82" s="68"/>
      <c r="M82" s="68"/>
    </row>
    <row r="83" spans="2:13" ht="13.5" customHeight="1" x14ac:dyDescent="0.3">
      <c r="B83" s="68"/>
      <c r="C83" s="68"/>
      <c r="D83" s="68"/>
      <c r="E83" s="68"/>
      <c r="F83" s="68"/>
      <c r="G83" s="68"/>
      <c r="H83" s="68"/>
      <c r="I83" s="68"/>
      <c r="J83" s="68"/>
      <c r="K83" s="68"/>
      <c r="L83" s="68"/>
      <c r="M83" s="68"/>
    </row>
    <row r="84" spans="2:13" ht="13.5" customHeight="1" x14ac:dyDescent="0.3">
      <c r="B84" s="68"/>
      <c r="C84" s="68"/>
      <c r="D84" s="68"/>
      <c r="E84" s="68"/>
      <c r="F84" s="68"/>
      <c r="G84" s="68"/>
      <c r="H84" s="68"/>
      <c r="I84" s="68"/>
      <c r="J84" s="68"/>
      <c r="K84" s="68"/>
      <c r="L84" s="68"/>
      <c r="M84" s="68"/>
    </row>
    <row r="85" spans="2:13" ht="13.5" customHeight="1" x14ac:dyDescent="0.3">
      <c r="B85" s="68"/>
      <c r="C85" s="68"/>
      <c r="D85" s="68"/>
      <c r="E85" s="68"/>
      <c r="F85" s="68"/>
      <c r="G85" s="68"/>
      <c r="H85" s="68"/>
      <c r="I85" s="68"/>
      <c r="J85" s="68"/>
      <c r="K85" s="68"/>
      <c r="L85" s="68"/>
      <c r="M85" s="68"/>
    </row>
    <row r="86" spans="2:13" ht="13.5" customHeight="1" x14ac:dyDescent="0.3">
      <c r="B86" s="68"/>
      <c r="C86" s="68"/>
      <c r="D86" s="68"/>
      <c r="E86" s="68"/>
      <c r="F86" s="68"/>
      <c r="G86" s="68"/>
      <c r="H86" s="68"/>
      <c r="I86" s="68"/>
      <c r="J86" s="68"/>
      <c r="K86" s="68"/>
      <c r="L86" s="68"/>
      <c r="M86" s="68"/>
    </row>
    <row r="87" spans="2:13" ht="13.5" customHeight="1" x14ac:dyDescent="0.3">
      <c r="B87" s="68"/>
      <c r="C87" s="68"/>
      <c r="D87" s="68"/>
      <c r="E87" s="68"/>
      <c r="F87" s="68"/>
      <c r="G87" s="68"/>
      <c r="H87" s="68"/>
      <c r="I87" s="68"/>
      <c r="J87" s="68"/>
      <c r="K87" s="68"/>
      <c r="L87" s="68"/>
      <c r="M87" s="68"/>
    </row>
    <row r="88" spans="2:13" ht="13.5" customHeight="1" x14ac:dyDescent="0.3">
      <c r="B88" s="68"/>
      <c r="C88" s="68"/>
      <c r="D88" s="68"/>
      <c r="E88" s="68"/>
      <c r="F88" s="68"/>
      <c r="G88" s="68"/>
      <c r="H88" s="68"/>
      <c r="I88" s="68"/>
      <c r="J88" s="68"/>
      <c r="K88" s="68"/>
      <c r="L88" s="68"/>
      <c r="M88" s="68"/>
    </row>
  </sheetData>
  <sheetProtection algorithmName="SHA-512" hashValue="C6h1EpCQ9KwxfQ2KC+jnFyGZC7juTf4JgvYzdDtqm3X7Ocaq9cLW5isXNi8hVZw61P/kOoKNcKHOUKOSvW8s/g==" saltValue="RlZDHOYGX2jGGnNvNZWpOQ==" spinCount="100000" sheet="1" objects="1" scenarios="1"/>
  <hyperlinks>
    <hyperlink ref="C1" location="Instruktioner!C1" display="Instruktioner"/>
    <hyperlink ref="D1" location="Kalkylator!D1" display="Kalkylator"/>
    <hyperlink ref="E1" location="Diagram!E1" display="Diagram"/>
    <hyperlink ref="F1" location="'Socialstyrelsens referensvärden'!F1" display="Socialstyrelsens referensvärden"/>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AB71"/>
  <sheetViews>
    <sheetView zoomScaleNormal="100" workbookViewId="0">
      <pane ySplit="1" topLeftCell="A2" activePane="bottomLeft" state="frozen"/>
      <selection pane="bottomLeft" activeCell="A2" sqref="A2"/>
    </sheetView>
  </sheetViews>
  <sheetFormatPr defaultRowHeight="13.5" x14ac:dyDescent="0.3"/>
  <cols>
    <col min="1" max="1" width="4.83203125" style="38" customWidth="1"/>
    <col min="2" max="2" width="31.83203125" style="23" customWidth="1"/>
    <col min="3" max="6" width="11.6640625" style="23" customWidth="1"/>
    <col min="7" max="7" width="0.5" style="23" customWidth="1"/>
    <col min="8" max="11" width="11.6640625" style="23" customWidth="1"/>
    <col min="12" max="12" width="0.5" style="23" customWidth="1"/>
    <col min="13" max="13" width="4.83203125" style="38" customWidth="1"/>
    <col min="14" max="14" width="31.83203125" style="23" customWidth="1"/>
    <col min="15" max="18" width="11.6640625" style="23" customWidth="1"/>
    <col min="19" max="19" width="0.5" style="23" customWidth="1"/>
    <col min="20" max="23" width="11.6640625" style="23" customWidth="1"/>
    <col min="24" max="24" width="4.6640625" style="38" customWidth="1"/>
    <col min="25" max="26" width="19" style="23" customWidth="1"/>
    <col min="27" max="27" width="11.6640625" style="23" customWidth="1"/>
    <col min="28" max="30" width="12.6640625" style="23" customWidth="1"/>
    <col min="31" max="16384" width="9.33203125" style="23"/>
  </cols>
  <sheetData>
    <row r="1" spans="1:28" x14ac:dyDescent="0.3">
      <c r="A1" s="38" t="str">
        <f>Instruktioner!A1</f>
        <v>Version 1.1</v>
      </c>
      <c r="B1" s="15"/>
      <c r="C1" s="8" t="s">
        <v>15</v>
      </c>
      <c r="D1" s="8" t="s">
        <v>18</v>
      </c>
      <c r="E1" s="8" t="s">
        <v>14</v>
      </c>
      <c r="F1" s="107" t="s">
        <v>113</v>
      </c>
      <c r="G1" s="107"/>
      <c r="H1" s="69"/>
      <c r="I1" s="69"/>
      <c r="J1" s="69"/>
      <c r="N1" s="15"/>
    </row>
    <row r="2" spans="1:28" ht="18.600000000000001" customHeight="1" x14ac:dyDescent="0.3">
      <c r="B2" s="15"/>
      <c r="C2" s="8"/>
      <c r="D2" s="8"/>
      <c r="E2" s="8"/>
      <c r="F2" s="22"/>
      <c r="G2" s="22"/>
      <c r="N2" s="15"/>
    </row>
    <row r="3" spans="1:28" ht="18.75" x14ac:dyDescent="0.3">
      <c r="A3" s="49">
        <v>1</v>
      </c>
      <c r="B3" s="47" t="s">
        <v>119</v>
      </c>
      <c r="C3" s="46"/>
      <c r="D3" s="46"/>
      <c r="E3" s="46"/>
      <c r="F3" s="46"/>
      <c r="G3" s="46"/>
      <c r="N3" s="46"/>
      <c r="O3" s="46"/>
      <c r="P3" s="46"/>
      <c r="Q3" s="46"/>
      <c r="R3" s="46"/>
      <c r="S3" s="46"/>
    </row>
    <row r="4" spans="1:28" ht="18.600000000000001" customHeight="1" thickBot="1" x14ac:dyDescent="0.35">
      <c r="B4" s="44"/>
      <c r="C4" s="44"/>
      <c r="D4" s="44"/>
      <c r="E4" s="44"/>
      <c r="F4" s="44"/>
      <c r="G4" s="46"/>
      <c r="N4" s="44"/>
      <c r="O4" s="44"/>
      <c r="P4" s="44"/>
      <c r="Q4" s="44"/>
      <c r="R4" s="44"/>
      <c r="S4" s="46"/>
    </row>
    <row r="5" spans="1:28" ht="16.5" thickBot="1" x14ac:dyDescent="0.35">
      <c r="B5" s="154" t="s">
        <v>109</v>
      </c>
      <c r="C5" s="155"/>
      <c r="D5" s="155"/>
      <c r="E5" s="155"/>
      <c r="F5" s="156"/>
      <c r="G5" s="131"/>
      <c r="N5" s="154" t="s">
        <v>125</v>
      </c>
      <c r="O5" s="155"/>
      <c r="P5" s="155"/>
      <c r="Q5" s="155"/>
      <c r="R5" s="156"/>
      <c r="S5" s="131"/>
    </row>
    <row r="6" spans="1:28" ht="27.95" customHeight="1" thickBot="1" x14ac:dyDescent="0.35">
      <c r="B6" s="19" t="s">
        <v>0</v>
      </c>
      <c r="C6" s="13" t="s">
        <v>111</v>
      </c>
      <c r="D6" s="13" t="s">
        <v>1</v>
      </c>
      <c r="E6" s="13" t="s">
        <v>13</v>
      </c>
      <c r="F6" s="130" t="s">
        <v>110</v>
      </c>
      <c r="G6" s="1"/>
      <c r="N6" s="19" t="str">
        <f>B6</f>
        <v>Nyckeltal region</v>
      </c>
      <c r="O6" s="13" t="str">
        <f>C6</f>
        <v>Slutenvård exkl. IVA</v>
      </c>
      <c r="P6" s="13" t="s">
        <v>1</v>
      </c>
      <c r="Q6" s="20" t="s">
        <v>13</v>
      </c>
      <c r="R6" s="21" t="str">
        <f>F6</f>
        <v>Akut-mottagning</v>
      </c>
      <c r="S6" s="133"/>
    </row>
    <row r="7" spans="1:28" ht="16.5" customHeight="1" x14ac:dyDescent="0.3">
      <c r="A7" s="38" t="s">
        <v>19</v>
      </c>
      <c r="B7" s="10" t="s">
        <v>9</v>
      </c>
      <c r="C7" s="70"/>
      <c r="D7" s="29"/>
      <c r="E7" s="73"/>
      <c r="F7" s="30"/>
      <c r="G7" s="135"/>
      <c r="M7" s="56" t="s">
        <v>63</v>
      </c>
      <c r="N7" s="10" t="s">
        <v>9</v>
      </c>
      <c r="O7" s="84"/>
      <c r="P7" s="59"/>
      <c r="Q7" s="87"/>
      <c r="R7" s="30"/>
      <c r="S7" s="135"/>
    </row>
    <row r="8" spans="1:28" ht="16.5" customHeight="1" x14ac:dyDescent="0.3">
      <c r="A8" s="38" t="s">
        <v>20</v>
      </c>
      <c r="B8" s="11" t="s">
        <v>2</v>
      </c>
      <c r="C8" s="71"/>
      <c r="D8" s="60"/>
      <c r="E8" s="74"/>
      <c r="F8" s="61"/>
      <c r="G8" s="136"/>
      <c r="M8" s="56" t="s">
        <v>64</v>
      </c>
      <c r="N8" s="11" t="s">
        <v>2</v>
      </c>
      <c r="O8" s="85"/>
      <c r="P8" s="64"/>
      <c r="Q8" s="88"/>
      <c r="R8" s="65"/>
      <c r="S8" s="136"/>
      <c r="Y8" s="4"/>
      <c r="Z8" s="4"/>
      <c r="AA8" s="4"/>
      <c r="AB8" s="4"/>
    </row>
    <row r="9" spans="1:28" ht="16.5" customHeight="1" thickBot="1" x14ac:dyDescent="0.35">
      <c r="A9" s="38" t="s">
        <v>21</v>
      </c>
      <c r="B9" s="12" t="s">
        <v>108</v>
      </c>
      <c r="C9" s="72"/>
      <c r="D9" s="62"/>
      <c r="E9" s="75"/>
      <c r="F9" s="63"/>
      <c r="G9" s="136"/>
      <c r="M9" s="56" t="s">
        <v>65</v>
      </c>
      <c r="N9" s="12" t="s">
        <v>108</v>
      </c>
      <c r="O9" s="86"/>
      <c r="P9" s="66"/>
      <c r="Q9" s="89"/>
      <c r="R9" s="67"/>
      <c r="S9" s="136"/>
    </row>
    <row r="10" spans="1:28" ht="27.95" customHeight="1" thickBot="1" x14ac:dyDescent="0.35">
      <c r="B10" s="24"/>
      <c r="C10" s="13" t="str">
        <f>C6</f>
        <v>Slutenvård exkl. IVA</v>
      </c>
      <c r="D10" s="13" t="str">
        <f t="shared" ref="D10:F10" si="0">D6</f>
        <v>IVA</v>
      </c>
      <c r="E10" s="13" t="str">
        <f t="shared" si="0"/>
        <v>Primärvård</v>
      </c>
      <c r="F10" s="130" t="str">
        <f t="shared" si="0"/>
        <v>Akut-mottagning</v>
      </c>
      <c r="G10" s="1"/>
      <c r="N10" s="24"/>
      <c r="O10" s="13" t="str">
        <f>O6</f>
        <v>Slutenvård exkl. IVA</v>
      </c>
      <c r="P10" s="13" t="str">
        <f>P6</f>
        <v>IVA</v>
      </c>
      <c r="Q10" s="13" t="str">
        <f>Q6</f>
        <v>Primärvård</v>
      </c>
      <c r="R10" s="130" t="str">
        <f>R6</f>
        <v>Akut-mottagning</v>
      </c>
      <c r="S10" s="1"/>
    </row>
    <row r="11" spans="1:28" ht="41.45" customHeight="1" thickBot="1" x14ac:dyDescent="0.35">
      <c r="B11" s="18" t="s">
        <v>101</v>
      </c>
      <c r="C11" s="76" t="s">
        <v>17</v>
      </c>
      <c r="D11" s="13" t="s">
        <v>17</v>
      </c>
      <c r="E11" s="80" t="s">
        <v>17</v>
      </c>
      <c r="F11" s="130" t="s">
        <v>17</v>
      </c>
      <c r="G11" s="1"/>
      <c r="N11" s="18" t="str">
        <f>B11</f>
        <v>Nyckeltal personlig skyddsutrustning</v>
      </c>
      <c r="O11" s="76" t="s">
        <v>17</v>
      </c>
      <c r="P11" s="13" t="s">
        <v>17</v>
      </c>
      <c r="Q11" s="80" t="s">
        <v>17</v>
      </c>
      <c r="R11" s="130" t="s">
        <v>17</v>
      </c>
      <c r="S11" s="1"/>
    </row>
    <row r="12" spans="1:28" ht="14.25" x14ac:dyDescent="0.3">
      <c r="A12" s="38" t="s">
        <v>48</v>
      </c>
      <c r="B12" s="14" t="s">
        <v>3</v>
      </c>
      <c r="C12" s="77"/>
      <c r="D12" s="31"/>
      <c r="E12" s="81"/>
      <c r="F12" s="32"/>
      <c r="G12" s="52"/>
      <c r="M12" s="38" t="s">
        <v>66</v>
      </c>
      <c r="N12" s="144" t="str">
        <f>B12</f>
        <v>Andningsskydd FFP2</v>
      </c>
      <c r="O12" s="77"/>
      <c r="P12" s="31"/>
      <c r="Q12" s="81"/>
      <c r="R12" s="32"/>
      <c r="S12" s="52"/>
    </row>
    <row r="13" spans="1:28" ht="14.25" x14ac:dyDescent="0.3">
      <c r="A13" s="38" t="s">
        <v>58</v>
      </c>
      <c r="B13" s="9" t="s">
        <v>4</v>
      </c>
      <c r="C13" s="78"/>
      <c r="D13" s="33"/>
      <c r="E13" s="82"/>
      <c r="F13" s="34"/>
      <c r="G13" s="52"/>
      <c r="M13" s="38" t="s">
        <v>67</v>
      </c>
      <c r="N13" s="145" t="str">
        <f t="shared" ref="N13:N26" si="1">B13</f>
        <v>Andningsskydd FFP3</v>
      </c>
      <c r="O13" s="78"/>
      <c r="P13" s="33"/>
      <c r="Q13" s="82"/>
      <c r="R13" s="34"/>
      <c r="S13" s="52"/>
    </row>
    <row r="14" spans="1:28" ht="14.25" x14ac:dyDescent="0.3">
      <c r="A14" s="38" t="s">
        <v>49</v>
      </c>
      <c r="B14" s="9" t="s">
        <v>5</v>
      </c>
      <c r="C14" s="78"/>
      <c r="D14" s="33"/>
      <c r="E14" s="82"/>
      <c r="F14" s="34"/>
      <c r="G14" s="52"/>
      <c r="M14" s="38" t="s">
        <v>68</v>
      </c>
      <c r="N14" s="145" t="str">
        <f t="shared" si="1"/>
        <v>Munskydd typ IIR</v>
      </c>
      <c r="O14" s="78"/>
      <c r="P14" s="33"/>
      <c r="Q14" s="82"/>
      <c r="R14" s="34"/>
      <c r="S14" s="52"/>
    </row>
    <row r="15" spans="1:28" ht="14.25" x14ac:dyDescent="0.3">
      <c r="A15" s="38" t="s">
        <v>50</v>
      </c>
      <c r="B15" s="9" t="s">
        <v>6</v>
      </c>
      <c r="C15" s="78"/>
      <c r="D15" s="33"/>
      <c r="E15" s="82"/>
      <c r="F15" s="34"/>
      <c r="G15" s="52"/>
      <c r="M15" s="38" t="s">
        <v>69</v>
      </c>
      <c r="N15" s="145" t="str">
        <f t="shared" si="1"/>
        <v>Visir engångs</v>
      </c>
      <c r="O15" s="78"/>
      <c r="P15" s="33"/>
      <c r="Q15" s="82"/>
      <c r="R15" s="34"/>
      <c r="S15" s="52"/>
    </row>
    <row r="16" spans="1:28" ht="14.25" x14ac:dyDescent="0.3">
      <c r="A16" s="38" t="s">
        <v>51</v>
      </c>
      <c r="B16" s="9" t="s">
        <v>7</v>
      </c>
      <c r="C16" s="78"/>
      <c r="D16" s="33"/>
      <c r="E16" s="82"/>
      <c r="F16" s="34"/>
      <c r="G16" s="52"/>
      <c r="M16" s="38" t="s">
        <v>70</v>
      </c>
      <c r="N16" s="145" t="str">
        <f t="shared" si="1"/>
        <v>Visir flergångs</v>
      </c>
      <c r="O16" s="78"/>
      <c r="P16" s="33"/>
      <c r="Q16" s="82"/>
      <c r="R16" s="34"/>
      <c r="S16" s="52"/>
    </row>
    <row r="17" spans="1:26" ht="14.25" x14ac:dyDescent="0.3">
      <c r="A17" s="38" t="s">
        <v>52</v>
      </c>
      <c r="B17" s="9" t="s">
        <v>8</v>
      </c>
      <c r="C17" s="78"/>
      <c r="D17" s="33"/>
      <c r="E17" s="82"/>
      <c r="F17" s="34"/>
      <c r="G17" s="52"/>
      <c r="M17" s="38" t="s">
        <v>71</v>
      </c>
      <c r="N17" s="145" t="str">
        <f t="shared" si="1"/>
        <v>Skyddsglasögon</v>
      </c>
      <c r="O17" s="78"/>
      <c r="P17" s="33"/>
      <c r="Q17" s="82"/>
      <c r="R17" s="34"/>
      <c r="S17" s="52"/>
    </row>
    <row r="18" spans="1:26" ht="14.25" customHeight="1" x14ac:dyDescent="0.3">
      <c r="A18" s="38" t="s">
        <v>53</v>
      </c>
      <c r="B18" s="9" t="s">
        <v>127</v>
      </c>
      <c r="C18" s="78"/>
      <c r="D18" s="33"/>
      <c r="E18" s="82"/>
      <c r="F18" s="34"/>
      <c r="G18" s="52"/>
      <c r="M18" s="38" t="s">
        <v>72</v>
      </c>
      <c r="N18" s="9" t="str">
        <f t="shared" si="1"/>
        <v>Skyddshandskar stycken</v>
      </c>
      <c r="O18" s="78"/>
      <c r="P18" s="33"/>
      <c r="Q18" s="82"/>
      <c r="R18" s="34"/>
      <c r="S18" s="52"/>
    </row>
    <row r="19" spans="1:26" ht="14.25" customHeight="1" x14ac:dyDescent="0.3">
      <c r="A19" s="38" t="s">
        <v>54</v>
      </c>
      <c r="B19" s="9" t="s">
        <v>12</v>
      </c>
      <c r="C19" s="78"/>
      <c r="D19" s="33"/>
      <c r="E19" s="82"/>
      <c r="F19" s="34"/>
      <c r="G19" s="52"/>
      <c r="M19" s="38" t="s">
        <v>73</v>
      </c>
      <c r="N19" s="9" t="str">
        <f t="shared" si="1"/>
        <v>Engångsförkläde</v>
      </c>
      <c r="O19" s="78"/>
      <c r="P19" s="33"/>
      <c r="Q19" s="82"/>
      <c r="R19" s="34"/>
      <c r="S19" s="52"/>
    </row>
    <row r="20" spans="1:26" ht="14.25" customHeight="1" x14ac:dyDescent="0.3">
      <c r="A20" s="38" t="s">
        <v>55</v>
      </c>
      <c r="B20" s="9" t="s">
        <v>117</v>
      </c>
      <c r="C20" s="78"/>
      <c r="D20" s="33"/>
      <c r="E20" s="82"/>
      <c r="F20" s="34"/>
      <c r="G20" s="52"/>
      <c r="M20" s="38" t="s">
        <v>74</v>
      </c>
      <c r="N20" s="9" t="str">
        <f t="shared" si="1"/>
        <v>Handdesinfektion liter</v>
      </c>
      <c r="O20" s="78"/>
      <c r="P20" s="33"/>
      <c r="Q20" s="82"/>
      <c r="R20" s="34"/>
      <c r="S20" s="52"/>
    </row>
    <row r="21" spans="1:26" ht="14.25" x14ac:dyDescent="0.3">
      <c r="A21" s="38" t="s">
        <v>56</v>
      </c>
      <c r="B21" s="9" t="s">
        <v>118</v>
      </c>
      <c r="C21" s="78"/>
      <c r="D21" s="33"/>
      <c r="E21" s="82"/>
      <c r="F21" s="34"/>
      <c r="G21" s="52"/>
      <c r="M21" s="38" t="s">
        <v>75</v>
      </c>
      <c r="N21" s="9" t="str">
        <f t="shared" si="1"/>
        <v>Ytdesinfektion liter</v>
      </c>
      <c r="O21" s="78"/>
      <c r="P21" s="33"/>
      <c r="Q21" s="82"/>
      <c r="R21" s="34"/>
      <c r="S21" s="52"/>
      <c r="Y21" s="25"/>
    </row>
    <row r="22" spans="1:26" ht="14.25" customHeight="1" x14ac:dyDescent="0.3">
      <c r="A22" s="38" t="s">
        <v>57</v>
      </c>
      <c r="B22" s="53" t="s">
        <v>122</v>
      </c>
      <c r="C22" s="78"/>
      <c r="D22" s="33"/>
      <c r="E22" s="82"/>
      <c r="F22" s="34"/>
      <c r="G22" s="52"/>
      <c r="M22" s="38" t="s">
        <v>76</v>
      </c>
      <c r="N22" s="57" t="str">
        <f t="shared" si="1"/>
        <v>Annan personlig skyddsutr. 1</v>
      </c>
      <c r="O22" s="78"/>
      <c r="P22" s="33"/>
      <c r="Q22" s="82"/>
      <c r="R22" s="34"/>
      <c r="S22" s="52"/>
    </row>
    <row r="23" spans="1:26" ht="14.25" customHeight="1" x14ac:dyDescent="0.3">
      <c r="A23" s="38" t="s">
        <v>59</v>
      </c>
      <c r="B23" s="53" t="s">
        <v>123</v>
      </c>
      <c r="C23" s="78"/>
      <c r="D23" s="33"/>
      <c r="E23" s="82"/>
      <c r="F23" s="34"/>
      <c r="G23" s="52"/>
      <c r="M23" s="38" t="s">
        <v>90</v>
      </c>
      <c r="N23" s="57" t="str">
        <f t="shared" si="1"/>
        <v>Annan personlig skyddsutr. 2</v>
      </c>
      <c r="O23" s="78"/>
      <c r="P23" s="33"/>
      <c r="Q23" s="82"/>
      <c r="R23" s="34"/>
      <c r="S23" s="52"/>
    </row>
    <row r="24" spans="1:26" ht="14.25" customHeight="1" x14ac:dyDescent="0.3">
      <c r="A24" s="38" t="s">
        <v>60</v>
      </c>
      <c r="B24" s="53" t="s">
        <v>124</v>
      </c>
      <c r="C24" s="78"/>
      <c r="D24" s="33"/>
      <c r="E24" s="82"/>
      <c r="F24" s="34"/>
      <c r="G24" s="52"/>
      <c r="M24" s="38" t="s">
        <v>91</v>
      </c>
      <c r="N24" s="57" t="str">
        <f t="shared" si="1"/>
        <v>Annan personlig skyddsutr. 3</v>
      </c>
      <c r="O24" s="78"/>
      <c r="P24" s="33"/>
      <c r="Q24" s="82"/>
      <c r="R24" s="34"/>
      <c r="S24" s="52"/>
    </row>
    <row r="25" spans="1:26" ht="14.25" customHeight="1" x14ac:dyDescent="0.3">
      <c r="A25" s="38" t="s">
        <v>61</v>
      </c>
      <c r="B25" s="53" t="s">
        <v>128</v>
      </c>
      <c r="C25" s="78"/>
      <c r="D25" s="33"/>
      <c r="E25" s="82"/>
      <c r="F25" s="34"/>
      <c r="G25" s="52"/>
      <c r="M25" s="38" t="s">
        <v>96</v>
      </c>
      <c r="N25" s="57" t="str">
        <f t="shared" si="1"/>
        <v>Annan personlig skyddsutr. 4</v>
      </c>
      <c r="O25" s="78"/>
      <c r="P25" s="33"/>
      <c r="Q25" s="82"/>
      <c r="R25" s="34"/>
      <c r="S25" s="52"/>
    </row>
    <row r="26" spans="1:26" ht="14.25" customHeight="1" thickBot="1" x14ac:dyDescent="0.35">
      <c r="A26" s="38" t="s">
        <v>62</v>
      </c>
      <c r="B26" s="146" t="s">
        <v>129</v>
      </c>
      <c r="C26" s="79"/>
      <c r="D26" s="35"/>
      <c r="E26" s="83"/>
      <c r="F26" s="36"/>
      <c r="G26" s="52"/>
      <c r="M26" s="38" t="s">
        <v>97</v>
      </c>
      <c r="N26" s="147" t="str">
        <f t="shared" si="1"/>
        <v>Annan personlig skyddsutr. 5</v>
      </c>
      <c r="O26" s="79"/>
      <c r="P26" s="35"/>
      <c r="Q26" s="83"/>
      <c r="R26" s="36"/>
      <c r="S26" s="52"/>
      <c r="Y26" s="157"/>
      <c r="Z26" s="157"/>
    </row>
    <row r="27" spans="1:26" ht="18.600000000000001" customHeight="1" x14ac:dyDescent="0.3">
      <c r="B27" s="2"/>
      <c r="C27" s="52"/>
      <c r="D27" s="52"/>
      <c r="E27" s="52"/>
      <c r="F27" s="52"/>
      <c r="G27" s="52"/>
      <c r="N27" s="2"/>
      <c r="O27" s="52"/>
      <c r="P27" s="52"/>
      <c r="Q27" s="52"/>
      <c r="R27" s="52"/>
      <c r="S27" s="52"/>
      <c r="Y27" s="3"/>
      <c r="Z27" s="3"/>
    </row>
    <row r="28" spans="1:26" s="26" customFormat="1" ht="18.75" x14ac:dyDescent="0.3">
      <c r="A28" s="49">
        <v>2</v>
      </c>
      <c r="B28" s="158" t="s">
        <v>120</v>
      </c>
      <c r="C28" s="158"/>
      <c r="D28" s="158"/>
      <c r="E28" s="158"/>
      <c r="F28" s="158"/>
      <c r="G28" s="158"/>
      <c r="H28" s="158"/>
      <c r="I28" s="158"/>
      <c r="J28" s="158"/>
      <c r="K28" s="158"/>
      <c r="L28" s="54"/>
      <c r="M28" s="38"/>
      <c r="N28" s="157"/>
      <c r="O28" s="157"/>
      <c r="P28" s="157"/>
      <c r="Q28" s="157"/>
      <c r="R28" s="157"/>
      <c r="S28" s="157"/>
      <c r="T28" s="157"/>
      <c r="U28" s="157"/>
      <c r="V28" s="157"/>
      <c r="W28" s="157"/>
    </row>
    <row r="29" spans="1:26" s="26" customFormat="1" ht="18.600000000000001" customHeight="1" thickBot="1" x14ac:dyDescent="0.35">
      <c r="A29" s="39"/>
      <c r="B29" s="48"/>
      <c r="C29" s="48"/>
      <c r="D29" s="48"/>
      <c r="E29" s="48"/>
      <c r="F29" s="48"/>
      <c r="G29" s="132"/>
      <c r="H29" s="48"/>
      <c r="I29" s="48"/>
      <c r="J29" s="48"/>
      <c r="K29" s="48"/>
      <c r="L29" s="54"/>
      <c r="M29" s="38"/>
      <c r="N29" s="45"/>
      <c r="O29" s="45"/>
      <c r="P29" s="45"/>
      <c r="Q29" s="45"/>
      <c r="R29" s="45"/>
      <c r="S29" s="131"/>
      <c r="T29" s="45"/>
      <c r="U29" s="45"/>
      <c r="V29" s="45"/>
      <c r="W29" s="45"/>
    </row>
    <row r="30" spans="1:26" ht="16.5" thickBot="1" x14ac:dyDescent="0.35">
      <c r="B30" s="151" t="str">
        <f>B5</f>
        <v>Bekräftad och misstänkt covid-19</v>
      </c>
      <c r="C30" s="152"/>
      <c r="D30" s="152"/>
      <c r="E30" s="152"/>
      <c r="F30" s="152"/>
      <c r="G30" s="152"/>
      <c r="H30" s="152"/>
      <c r="I30" s="152"/>
      <c r="J30" s="152"/>
      <c r="K30" s="153"/>
      <c r="L30" s="3"/>
      <c r="M30" s="41"/>
      <c r="N30" s="151" t="str">
        <f>N5</f>
        <v>Övrig vård exklusive covid-19</v>
      </c>
      <c r="O30" s="152"/>
      <c r="P30" s="152"/>
      <c r="Q30" s="152"/>
      <c r="R30" s="152"/>
      <c r="S30" s="152"/>
      <c r="T30" s="152"/>
      <c r="U30" s="152"/>
      <c r="V30" s="152"/>
      <c r="W30" s="153"/>
    </row>
    <row r="31" spans="1:26" ht="27.95" customHeight="1" thickBot="1" x14ac:dyDescent="0.35">
      <c r="B31" s="24"/>
      <c r="C31" s="13" t="str">
        <f>C10</f>
        <v>Slutenvård exkl. IVA</v>
      </c>
      <c r="D31" s="13" t="str">
        <f>D10</f>
        <v>IVA</v>
      </c>
      <c r="E31" s="13" t="str">
        <f>E10</f>
        <v>Primärvård</v>
      </c>
      <c r="F31" s="13" t="str">
        <f>F10</f>
        <v>Akut-mottagning</v>
      </c>
      <c r="G31" s="13"/>
      <c r="H31" s="13" t="str">
        <f>C10</f>
        <v>Slutenvård exkl. IVA</v>
      </c>
      <c r="I31" s="13" t="str">
        <f>D10</f>
        <v>IVA</v>
      </c>
      <c r="J31" s="13" t="str">
        <f>E10</f>
        <v>Primärvård</v>
      </c>
      <c r="K31" s="137" t="str">
        <f>F10</f>
        <v>Akut-mottagning</v>
      </c>
      <c r="L31" s="1"/>
      <c r="M31" s="42"/>
      <c r="N31" s="24"/>
      <c r="O31" s="13" t="str">
        <f>O10</f>
        <v>Slutenvård exkl. IVA</v>
      </c>
      <c r="P31" s="13" t="str">
        <f>P10</f>
        <v>IVA</v>
      </c>
      <c r="Q31" s="13" t="str">
        <f>Q10</f>
        <v>Primärvård</v>
      </c>
      <c r="R31" s="13" t="str">
        <f>R10</f>
        <v>Akut-mottagning</v>
      </c>
      <c r="S31" s="13"/>
      <c r="T31" s="13" t="str">
        <f>O10</f>
        <v>Slutenvård exkl. IVA</v>
      </c>
      <c r="U31" s="13" t="str">
        <f>P10</f>
        <v>IVA</v>
      </c>
      <c r="V31" s="13" t="str">
        <f>Q10</f>
        <v>Primärvård</v>
      </c>
      <c r="W31" s="137" t="str">
        <f>R10</f>
        <v>Akut-mottagning</v>
      </c>
    </row>
    <row r="32" spans="1:26" ht="41.45" customHeight="1" thickBot="1" x14ac:dyDescent="0.35">
      <c r="B32" s="139" t="s">
        <v>100</v>
      </c>
      <c r="C32" s="138" t="s">
        <v>10</v>
      </c>
      <c r="D32" s="140" t="s">
        <v>10</v>
      </c>
      <c r="E32" s="140" t="s">
        <v>10</v>
      </c>
      <c r="F32" s="141" t="s">
        <v>10</v>
      </c>
      <c r="G32" s="1"/>
      <c r="H32" s="138" t="s">
        <v>11</v>
      </c>
      <c r="I32" s="140" t="s">
        <v>11</v>
      </c>
      <c r="J32" s="140" t="s">
        <v>11</v>
      </c>
      <c r="K32" s="141" t="s">
        <v>11</v>
      </c>
      <c r="L32" s="1"/>
      <c r="M32" s="50"/>
      <c r="N32" s="139" t="str">
        <f>B32</f>
        <v>Beräkning personlig skyddsutrustning</v>
      </c>
      <c r="O32" s="138" t="s">
        <v>10</v>
      </c>
      <c r="P32" s="140" t="s">
        <v>10</v>
      </c>
      <c r="Q32" s="140" t="s">
        <v>10</v>
      </c>
      <c r="R32" s="141" t="s">
        <v>10</v>
      </c>
      <c r="S32" s="1"/>
      <c r="T32" s="138" t="s">
        <v>11</v>
      </c>
      <c r="U32" s="140" t="s">
        <v>11</v>
      </c>
      <c r="V32" s="140" t="s">
        <v>11</v>
      </c>
      <c r="W32" s="141" t="s">
        <v>11</v>
      </c>
    </row>
    <row r="33" spans="1:24" ht="14.25" x14ac:dyDescent="0.3">
      <c r="A33" s="38" t="s">
        <v>22</v>
      </c>
      <c r="B33" s="14" t="str">
        <f>B12</f>
        <v>Andningsskydd FFP2</v>
      </c>
      <c r="C33" s="91">
        <f>IFERROR((($C$7*($C$8*$C$9)*C12)*$C$48),0)</f>
        <v>0</v>
      </c>
      <c r="D33" s="92">
        <f>IFERROR((($D$7*($D$8*$D$9)*D12)*$C$48),0)</f>
        <v>0</v>
      </c>
      <c r="E33" s="92">
        <f>IFERROR((($E$7*($E$8*$E$9)*E12)*$C$48),0)</f>
        <v>0</v>
      </c>
      <c r="F33" s="93">
        <f>IFERROR((($F$7*($F$8*$F$9)*F12)*$C$48),0)</f>
        <v>0</v>
      </c>
      <c r="G33" s="27"/>
      <c r="H33" s="91">
        <f>IFERROR((($C$7*($C$8*$C$9)*C12)*$H$48),0)</f>
        <v>0</v>
      </c>
      <c r="I33" s="92">
        <f>IFERROR((($D$7*($D$8*$D$9)*D12)*$H$48),0)</f>
        <v>0</v>
      </c>
      <c r="J33" s="92">
        <f>IFERROR((($E$7*($E$8*$E$9)*E12)*$H$48),0)</f>
        <v>0</v>
      </c>
      <c r="K33" s="93">
        <f>IFERROR((($F$7*($F$8*$F$9)*F12)*$H$48),0)</f>
        <v>0</v>
      </c>
      <c r="L33" s="27"/>
      <c r="M33" s="43" t="s">
        <v>80</v>
      </c>
      <c r="N33" s="144" t="str">
        <f>B12</f>
        <v>Andningsskydd FFP2</v>
      </c>
      <c r="O33" s="91">
        <f>IFERROR((($O$7*($O$8*$O$9)*O12)*$C$48),0)</f>
        <v>0</v>
      </c>
      <c r="P33" s="92">
        <f>IFERROR((($P$7*($P$8*$P$9)*P12)*$C$48),0)</f>
        <v>0</v>
      </c>
      <c r="Q33" s="92">
        <f>IFERROR((($Q$7*($Q$8*$Q$9)*Q12)*$C$48),0)</f>
        <v>0</v>
      </c>
      <c r="R33" s="93">
        <f>IFERROR((($R$7*($R$8*$R$9)*R12)*$C$48),0)</f>
        <v>0</v>
      </c>
      <c r="S33" s="27"/>
      <c r="T33" s="91">
        <f>IFERROR((($O$7*($O$8*$O$9)*O12)*$H$48),0)</f>
        <v>0</v>
      </c>
      <c r="U33" s="92">
        <f>IFERROR((($P$7*($P$8*$P$9)*P12)*$H$48),0)</f>
        <v>0</v>
      </c>
      <c r="V33" s="92">
        <f>IFERROR((($Q$7*($Q$8*$Q$9)*Q12)*$H$48),0)</f>
        <v>0</v>
      </c>
      <c r="W33" s="93">
        <f>IFERROR((($R$7*($R$8*$R$9)*R12)*$H$48),0)</f>
        <v>0</v>
      </c>
    </row>
    <row r="34" spans="1:24" ht="14.25" x14ac:dyDescent="0.3">
      <c r="A34" s="38" t="s">
        <v>23</v>
      </c>
      <c r="B34" s="9" t="str">
        <f t="shared" ref="B34:B47" si="2">B13</f>
        <v>Andningsskydd FFP3</v>
      </c>
      <c r="C34" s="94">
        <f t="shared" ref="C34:C47" si="3">IFERROR((($C$7*($C$8*$C$9)*C13)*$C$48),0)</f>
        <v>0</v>
      </c>
      <c r="D34" s="95">
        <f t="shared" ref="D34:D47" si="4">IFERROR((($D$7*($D$8*$D$9)*D13)*$C$48),0)</f>
        <v>0</v>
      </c>
      <c r="E34" s="95">
        <f t="shared" ref="E34:E47" si="5">IFERROR((($E$7*($E$8*$E$9)*E13)*$C$48),0)</f>
        <v>0</v>
      </c>
      <c r="F34" s="96">
        <f t="shared" ref="F34:F47" si="6">IFERROR((($F$7*($F$8*$F$9)*F13)*$C$48),0)</f>
        <v>0</v>
      </c>
      <c r="G34" s="27"/>
      <c r="H34" s="94">
        <f t="shared" ref="H34:H47" si="7">IFERROR((($C$7*($C$8*$C$9)*C13)*$H$48),0)</f>
        <v>0</v>
      </c>
      <c r="I34" s="95">
        <f t="shared" ref="I34:I47" si="8">IFERROR((($D$7*($D$8*$D$9)*D13)*$H$48),0)</f>
        <v>0</v>
      </c>
      <c r="J34" s="95">
        <f t="shared" ref="J34:J47" si="9">IFERROR((($E$7*($E$8*$E$9)*E13)*$H$48),0)</f>
        <v>0</v>
      </c>
      <c r="K34" s="96">
        <f t="shared" ref="K34:K47" si="10">IFERROR((($F$7*($F$8*$F$9)*F13)*$H$48),0)</f>
        <v>0</v>
      </c>
      <c r="L34" s="27"/>
      <c r="M34" s="50" t="s">
        <v>81</v>
      </c>
      <c r="N34" s="145" t="str">
        <f t="shared" ref="N34:N47" si="11">B13</f>
        <v>Andningsskydd FFP3</v>
      </c>
      <c r="O34" s="94">
        <f t="shared" ref="O34:O47" si="12">IFERROR((($O$7*($O$8*$O$9)*O13)*$C$48),0)</f>
        <v>0</v>
      </c>
      <c r="P34" s="95">
        <f t="shared" ref="P34:P47" si="13">IFERROR((($P$7*($P$8*$P$9)*P13)*$C$48),0)</f>
        <v>0</v>
      </c>
      <c r="Q34" s="95">
        <f t="shared" ref="Q34:Q47" si="14">IFERROR((($Q$7*($Q$8*$Q$9)*Q13)*$C$48),0)</f>
        <v>0</v>
      </c>
      <c r="R34" s="96">
        <f t="shared" ref="R34:R47" si="15">IFERROR((($R$7*($R$8*$R$9)*R13)*$C$48),0)</f>
        <v>0</v>
      </c>
      <c r="S34" s="27"/>
      <c r="T34" s="94">
        <f t="shared" ref="T34:T47" si="16">IFERROR((($O$7*($O$8*$O$9)*O13)*$H$48),0)</f>
        <v>0</v>
      </c>
      <c r="U34" s="95">
        <f t="shared" ref="U34:U47" si="17">IFERROR((($P$7*($P$8*$P$9)*P13)*$H$48),0)</f>
        <v>0</v>
      </c>
      <c r="V34" s="95">
        <f t="shared" ref="V34:V47" si="18">IFERROR((($Q$7*($Q$8*$Q$9)*Q13)*$H$48),0)</f>
        <v>0</v>
      </c>
      <c r="W34" s="96">
        <f t="shared" ref="W34:W47" si="19">IFERROR((($R$7*($R$8*$R$9)*R13)*$H$48),0)</f>
        <v>0</v>
      </c>
    </row>
    <row r="35" spans="1:24" ht="14.25" x14ac:dyDescent="0.3">
      <c r="A35" s="38" t="s">
        <v>24</v>
      </c>
      <c r="B35" s="9" t="str">
        <f t="shared" si="2"/>
        <v>Munskydd typ IIR</v>
      </c>
      <c r="C35" s="94">
        <f t="shared" si="3"/>
        <v>0</v>
      </c>
      <c r="D35" s="95">
        <f t="shared" si="4"/>
        <v>0</v>
      </c>
      <c r="E35" s="95">
        <f t="shared" si="5"/>
        <v>0</v>
      </c>
      <c r="F35" s="96">
        <f t="shared" si="6"/>
        <v>0</v>
      </c>
      <c r="G35" s="27"/>
      <c r="H35" s="94">
        <f t="shared" si="7"/>
        <v>0</v>
      </c>
      <c r="I35" s="95">
        <f t="shared" si="8"/>
        <v>0</v>
      </c>
      <c r="J35" s="95">
        <f t="shared" si="9"/>
        <v>0</v>
      </c>
      <c r="K35" s="96">
        <f t="shared" si="10"/>
        <v>0</v>
      </c>
      <c r="L35" s="27"/>
      <c r="M35" s="43" t="s">
        <v>82</v>
      </c>
      <c r="N35" s="145" t="str">
        <f t="shared" si="11"/>
        <v>Munskydd typ IIR</v>
      </c>
      <c r="O35" s="94">
        <f t="shared" si="12"/>
        <v>0</v>
      </c>
      <c r="P35" s="95">
        <f t="shared" si="13"/>
        <v>0</v>
      </c>
      <c r="Q35" s="95">
        <f t="shared" si="14"/>
        <v>0</v>
      </c>
      <c r="R35" s="96">
        <f t="shared" si="15"/>
        <v>0</v>
      </c>
      <c r="S35" s="27"/>
      <c r="T35" s="94">
        <f t="shared" si="16"/>
        <v>0</v>
      </c>
      <c r="U35" s="95">
        <f t="shared" si="17"/>
        <v>0</v>
      </c>
      <c r="V35" s="95">
        <f t="shared" si="18"/>
        <v>0</v>
      </c>
      <c r="W35" s="96">
        <f t="shared" si="19"/>
        <v>0</v>
      </c>
    </row>
    <row r="36" spans="1:24" ht="14.25" x14ac:dyDescent="0.3">
      <c r="A36" s="38" t="s">
        <v>25</v>
      </c>
      <c r="B36" s="9" t="str">
        <f t="shared" si="2"/>
        <v>Visir engångs</v>
      </c>
      <c r="C36" s="94">
        <f t="shared" si="3"/>
        <v>0</v>
      </c>
      <c r="D36" s="95">
        <f t="shared" si="4"/>
        <v>0</v>
      </c>
      <c r="E36" s="95">
        <f t="shared" si="5"/>
        <v>0</v>
      </c>
      <c r="F36" s="96">
        <f t="shared" si="6"/>
        <v>0</v>
      </c>
      <c r="G36" s="27"/>
      <c r="H36" s="94">
        <f t="shared" si="7"/>
        <v>0</v>
      </c>
      <c r="I36" s="95">
        <f t="shared" si="8"/>
        <v>0</v>
      </c>
      <c r="J36" s="95">
        <f t="shared" si="9"/>
        <v>0</v>
      </c>
      <c r="K36" s="96">
        <f t="shared" si="10"/>
        <v>0</v>
      </c>
      <c r="L36" s="27"/>
      <c r="M36" s="50" t="s">
        <v>83</v>
      </c>
      <c r="N36" s="145" t="str">
        <f t="shared" si="11"/>
        <v>Visir engångs</v>
      </c>
      <c r="O36" s="94">
        <f t="shared" si="12"/>
        <v>0</v>
      </c>
      <c r="P36" s="95">
        <f t="shared" si="13"/>
        <v>0</v>
      </c>
      <c r="Q36" s="95">
        <f t="shared" si="14"/>
        <v>0</v>
      </c>
      <c r="R36" s="96">
        <f t="shared" si="15"/>
        <v>0</v>
      </c>
      <c r="S36" s="27"/>
      <c r="T36" s="94">
        <f t="shared" si="16"/>
        <v>0</v>
      </c>
      <c r="U36" s="95">
        <f t="shared" si="17"/>
        <v>0</v>
      </c>
      <c r="V36" s="95">
        <f t="shared" si="18"/>
        <v>0</v>
      </c>
      <c r="W36" s="96">
        <f t="shared" si="19"/>
        <v>0</v>
      </c>
    </row>
    <row r="37" spans="1:24" ht="14.25" x14ac:dyDescent="0.3">
      <c r="A37" s="38" t="s">
        <v>26</v>
      </c>
      <c r="B37" s="9" t="str">
        <f t="shared" si="2"/>
        <v>Visir flergångs</v>
      </c>
      <c r="C37" s="94">
        <f t="shared" si="3"/>
        <v>0</v>
      </c>
      <c r="D37" s="95">
        <f t="shared" si="4"/>
        <v>0</v>
      </c>
      <c r="E37" s="95">
        <f t="shared" si="5"/>
        <v>0</v>
      </c>
      <c r="F37" s="96">
        <f t="shared" si="6"/>
        <v>0</v>
      </c>
      <c r="G37" s="27"/>
      <c r="H37" s="94">
        <f t="shared" si="7"/>
        <v>0</v>
      </c>
      <c r="I37" s="95">
        <f t="shared" si="8"/>
        <v>0</v>
      </c>
      <c r="J37" s="95">
        <f t="shared" si="9"/>
        <v>0</v>
      </c>
      <c r="K37" s="96">
        <f t="shared" si="10"/>
        <v>0</v>
      </c>
      <c r="L37" s="27"/>
      <c r="M37" s="43" t="s">
        <v>84</v>
      </c>
      <c r="N37" s="145" t="str">
        <f t="shared" si="11"/>
        <v>Visir flergångs</v>
      </c>
      <c r="O37" s="94">
        <f t="shared" si="12"/>
        <v>0</v>
      </c>
      <c r="P37" s="95">
        <f t="shared" si="13"/>
        <v>0</v>
      </c>
      <c r="Q37" s="95">
        <f t="shared" si="14"/>
        <v>0</v>
      </c>
      <c r="R37" s="96">
        <f t="shared" si="15"/>
        <v>0</v>
      </c>
      <c r="S37" s="27"/>
      <c r="T37" s="94">
        <f t="shared" si="16"/>
        <v>0</v>
      </c>
      <c r="U37" s="95">
        <f t="shared" si="17"/>
        <v>0</v>
      </c>
      <c r="V37" s="95">
        <f t="shared" si="18"/>
        <v>0</v>
      </c>
      <c r="W37" s="96">
        <f t="shared" si="19"/>
        <v>0</v>
      </c>
    </row>
    <row r="38" spans="1:24" ht="14.25" x14ac:dyDescent="0.3">
      <c r="A38" s="38" t="s">
        <v>27</v>
      </c>
      <c r="B38" s="9" t="str">
        <f t="shared" si="2"/>
        <v>Skyddsglasögon</v>
      </c>
      <c r="C38" s="94">
        <f t="shared" si="3"/>
        <v>0</v>
      </c>
      <c r="D38" s="95">
        <f t="shared" si="4"/>
        <v>0</v>
      </c>
      <c r="E38" s="95">
        <f t="shared" si="5"/>
        <v>0</v>
      </c>
      <c r="F38" s="96">
        <f t="shared" si="6"/>
        <v>0</v>
      </c>
      <c r="G38" s="27"/>
      <c r="H38" s="94">
        <f t="shared" si="7"/>
        <v>0</v>
      </c>
      <c r="I38" s="95">
        <f t="shared" si="8"/>
        <v>0</v>
      </c>
      <c r="J38" s="95">
        <f t="shared" si="9"/>
        <v>0</v>
      </c>
      <c r="K38" s="96">
        <f t="shared" si="10"/>
        <v>0</v>
      </c>
      <c r="L38" s="27"/>
      <c r="M38" s="50" t="s">
        <v>85</v>
      </c>
      <c r="N38" s="145" t="str">
        <f t="shared" si="11"/>
        <v>Skyddsglasögon</v>
      </c>
      <c r="O38" s="94">
        <f t="shared" si="12"/>
        <v>0</v>
      </c>
      <c r="P38" s="95">
        <f t="shared" si="13"/>
        <v>0</v>
      </c>
      <c r="Q38" s="95">
        <f t="shared" si="14"/>
        <v>0</v>
      </c>
      <c r="R38" s="96">
        <f t="shared" si="15"/>
        <v>0</v>
      </c>
      <c r="S38" s="27"/>
      <c r="T38" s="94">
        <f t="shared" si="16"/>
        <v>0</v>
      </c>
      <c r="U38" s="95">
        <f t="shared" si="17"/>
        <v>0</v>
      </c>
      <c r="V38" s="95">
        <f t="shared" si="18"/>
        <v>0</v>
      </c>
      <c r="W38" s="96">
        <f t="shared" si="19"/>
        <v>0</v>
      </c>
    </row>
    <row r="39" spans="1:24" ht="14.25" x14ac:dyDescent="0.3">
      <c r="A39" s="38" t="s">
        <v>28</v>
      </c>
      <c r="B39" s="9" t="str">
        <f t="shared" si="2"/>
        <v>Skyddshandskar stycken</v>
      </c>
      <c r="C39" s="94">
        <f t="shared" si="3"/>
        <v>0</v>
      </c>
      <c r="D39" s="95">
        <f t="shared" si="4"/>
        <v>0</v>
      </c>
      <c r="E39" s="95">
        <f t="shared" si="5"/>
        <v>0</v>
      </c>
      <c r="F39" s="96">
        <f t="shared" si="6"/>
        <v>0</v>
      </c>
      <c r="G39" s="27"/>
      <c r="H39" s="94">
        <f t="shared" si="7"/>
        <v>0</v>
      </c>
      <c r="I39" s="95">
        <f t="shared" si="8"/>
        <v>0</v>
      </c>
      <c r="J39" s="95">
        <f t="shared" si="9"/>
        <v>0</v>
      </c>
      <c r="K39" s="96">
        <f t="shared" si="10"/>
        <v>0</v>
      </c>
      <c r="L39" s="27"/>
      <c r="M39" s="43" t="s">
        <v>86</v>
      </c>
      <c r="N39" s="9" t="str">
        <f t="shared" si="11"/>
        <v>Skyddshandskar stycken</v>
      </c>
      <c r="O39" s="94">
        <f t="shared" si="12"/>
        <v>0</v>
      </c>
      <c r="P39" s="95">
        <f t="shared" si="13"/>
        <v>0</v>
      </c>
      <c r="Q39" s="95">
        <f t="shared" si="14"/>
        <v>0</v>
      </c>
      <c r="R39" s="96">
        <f t="shared" si="15"/>
        <v>0</v>
      </c>
      <c r="S39" s="27"/>
      <c r="T39" s="94">
        <f t="shared" si="16"/>
        <v>0</v>
      </c>
      <c r="U39" s="95">
        <f t="shared" si="17"/>
        <v>0</v>
      </c>
      <c r="V39" s="95">
        <f t="shared" si="18"/>
        <v>0</v>
      </c>
      <c r="W39" s="96">
        <f t="shared" si="19"/>
        <v>0</v>
      </c>
    </row>
    <row r="40" spans="1:24" ht="14.25" x14ac:dyDescent="0.3">
      <c r="A40" s="38" t="s">
        <v>29</v>
      </c>
      <c r="B40" s="9" t="str">
        <f t="shared" si="2"/>
        <v>Engångsförkläde</v>
      </c>
      <c r="C40" s="94">
        <f t="shared" si="3"/>
        <v>0</v>
      </c>
      <c r="D40" s="95">
        <f t="shared" si="4"/>
        <v>0</v>
      </c>
      <c r="E40" s="95">
        <f t="shared" si="5"/>
        <v>0</v>
      </c>
      <c r="F40" s="96">
        <f t="shared" si="6"/>
        <v>0</v>
      </c>
      <c r="G40" s="27"/>
      <c r="H40" s="94">
        <f t="shared" si="7"/>
        <v>0</v>
      </c>
      <c r="I40" s="95">
        <f t="shared" si="8"/>
        <v>0</v>
      </c>
      <c r="J40" s="95">
        <f t="shared" si="9"/>
        <v>0</v>
      </c>
      <c r="K40" s="96">
        <f t="shared" si="10"/>
        <v>0</v>
      </c>
      <c r="L40" s="27"/>
      <c r="M40" s="50" t="s">
        <v>87</v>
      </c>
      <c r="N40" s="9" t="str">
        <f t="shared" si="11"/>
        <v>Engångsförkläde</v>
      </c>
      <c r="O40" s="94">
        <f t="shared" si="12"/>
        <v>0</v>
      </c>
      <c r="P40" s="95">
        <f t="shared" si="13"/>
        <v>0</v>
      </c>
      <c r="Q40" s="95">
        <f t="shared" si="14"/>
        <v>0</v>
      </c>
      <c r="R40" s="96">
        <f t="shared" si="15"/>
        <v>0</v>
      </c>
      <c r="S40" s="27"/>
      <c r="T40" s="94">
        <f t="shared" si="16"/>
        <v>0</v>
      </c>
      <c r="U40" s="95">
        <f t="shared" si="17"/>
        <v>0</v>
      </c>
      <c r="V40" s="95">
        <f t="shared" si="18"/>
        <v>0</v>
      </c>
      <c r="W40" s="96">
        <f t="shared" si="19"/>
        <v>0</v>
      </c>
    </row>
    <row r="41" spans="1:24" ht="14.25" x14ac:dyDescent="0.3">
      <c r="A41" s="38" t="s">
        <v>30</v>
      </c>
      <c r="B41" s="9" t="str">
        <f t="shared" si="2"/>
        <v>Handdesinfektion liter</v>
      </c>
      <c r="C41" s="94">
        <f t="shared" si="3"/>
        <v>0</v>
      </c>
      <c r="D41" s="95">
        <f t="shared" si="4"/>
        <v>0</v>
      </c>
      <c r="E41" s="95">
        <f t="shared" si="5"/>
        <v>0</v>
      </c>
      <c r="F41" s="96">
        <f t="shared" si="6"/>
        <v>0</v>
      </c>
      <c r="G41" s="27"/>
      <c r="H41" s="94">
        <f t="shared" si="7"/>
        <v>0</v>
      </c>
      <c r="I41" s="95">
        <f t="shared" si="8"/>
        <v>0</v>
      </c>
      <c r="J41" s="95">
        <f t="shared" si="9"/>
        <v>0</v>
      </c>
      <c r="K41" s="96">
        <f t="shared" si="10"/>
        <v>0</v>
      </c>
      <c r="L41" s="27"/>
      <c r="M41" s="43" t="s">
        <v>88</v>
      </c>
      <c r="N41" s="9" t="str">
        <f t="shared" si="11"/>
        <v>Handdesinfektion liter</v>
      </c>
      <c r="O41" s="94">
        <f t="shared" si="12"/>
        <v>0</v>
      </c>
      <c r="P41" s="95">
        <f t="shared" si="13"/>
        <v>0</v>
      </c>
      <c r="Q41" s="95">
        <f t="shared" si="14"/>
        <v>0</v>
      </c>
      <c r="R41" s="96">
        <f t="shared" si="15"/>
        <v>0</v>
      </c>
      <c r="S41" s="27"/>
      <c r="T41" s="94">
        <f t="shared" si="16"/>
        <v>0</v>
      </c>
      <c r="U41" s="95">
        <f t="shared" si="17"/>
        <v>0</v>
      </c>
      <c r="V41" s="95">
        <f t="shared" si="18"/>
        <v>0</v>
      </c>
      <c r="W41" s="96">
        <f t="shared" si="19"/>
        <v>0</v>
      </c>
    </row>
    <row r="42" spans="1:24" ht="14.25" x14ac:dyDescent="0.3">
      <c r="A42" s="38" t="s">
        <v>31</v>
      </c>
      <c r="B42" s="9" t="str">
        <f t="shared" si="2"/>
        <v>Ytdesinfektion liter</v>
      </c>
      <c r="C42" s="94">
        <f t="shared" si="3"/>
        <v>0</v>
      </c>
      <c r="D42" s="95">
        <f t="shared" si="4"/>
        <v>0</v>
      </c>
      <c r="E42" s="95">
        <f t="shared" si="5"/>
        <v>0</v>
      </c>
      <c r="F42" s="96">
        <f t="shared" si="6"/>
        <v>0</v>
      </c>
      <c r="G42" s="27"/>
      <c r="H42" s="94">
        <f t="shared" si="7"/>
        <v>0</v>
      </c>
      <c r="I42" s="95">
        <f t="shared" si="8"/>
        <v>0</v>
      </c>
      <c r="J42" s="95">
        <f t="shared" si="9"/>
        <v>0</v>
      </c>
      <c r="K42" s="96">
        <f t="shared" si="10"/>
        <v>0</v>
      </c>
      <c r="L42" s="27"/>
      <c r="M42" s="50" t="s">
        <v>79</v>
      </c>
      <c r="N42" s="9" t="str">
        <f t="shared" si="11"/>
        <v>Ytdesinfektion liter</v>
      </c>
      <c r="O42" s="94">
        <f t="shared" si="12"/>
        <v>0</v>
      </c>
      <c r="P42" s="95">
        <f t="shared" si="13"/>
        <v>0</v>
      </c>
      <c r="Q42" s="95">
        <f t="shared" si="14"/>
        <v>0</v>
      </c>
      <c r="R42" s="96">
        <f t="shared" si="15"/>
        <v>0</v>
      </c>
      <c r="S42" s="27"/>
      <c r="T42" s="94">
        <f t="shared" si="16"/>
        <v>0</v>
      </c>
      <c r="U42" s="95">
        <f t="shared" si="17"/>
        <v>0</v>
      </c>
      <c r="V42" s="95">
        <f t="shared" si="18"/>
        <v>0</v>
      </c>
      <c r="W42" s="96">
        <f t="shared" si="19"/>
        <v>0</v>
      </c>
    </row>
    <row r="43" spans="1:24" ht="14.25" customHeight="1" x14ac:dyDescent="0.3">
      <c r="A43" s="38" t="s">
        <v>32</v>
      </c>
      <c r="B43" s="57" t="str">
        <f t="shared" si="2"/>
        <v>Annan personlig skyddsutr. 1</v>
      </c>
      <c r="C43" s="94">
        <f t="shared" si="3"/>
        <v>0</v>
      </c>
      <c r="D43" s="95">
        <f t="shared" si="4"/>
        <v>0</v>
      </c>
      <c r="E43" s="95">
        <f t="shared" si="5"/>
        <v>0</v>
      </c>
      <c r="F43" s="96">
        <f t="shared" si="6"/>
        <v>0</v>
      </c>
      <c r="G43" s="27"/>
      <c r="H43" s="94">
        <f t="shared" si="7"/>
        <v>0</v>
      </c>
      <c r="I43" s="95">
        <f t="shared" si="8"/>
        <v>0</v>
      </c>
      <c r="J43" s="95">
        <f t="shared" si="9"/>
        <v>0</v>
      </c>
      <c r="K43" s="96">
        <f t="shared" si="10"/>
        <v>0</v>
      </c>
      <c r="L43" s="27"/>
      <c r="M43" s="43" t="s">
        <v>89</v>
      </c>
      <c r="N43" s="57" t="str">
        <f t="shared" si="11"/>
        <v>Annan personlig skyddsutr. 1</v>
      </c>
      <c r="O43" s="94">
        <f t="shared" si="12"/>
        <v>0</v>
      </c>
      <c r="P43" s="95">
        <f t="shared" si="13"/>
        <v>0</v>
      </c>
      <c r="Q43" s="95">
        <f t="shared" si="14"/>
        <v>0</v>
      </c>
      <c r="R43" s="96">
        <f t="shared" si="15"/>
        <v>0</v>
      </c>
      <c r="S43" s="27"/>
      <c r="T43" s="94">
        <f t="shared" si="16"/>
        <v>0</v>
      </c>
      <c r="U43" s="95">
        <f t="shared" si="17"/>
        <v>0</v>
      </c>
      <c r="V43" s="95">
        <f t="shared" si="18"/>
        <v>0</v>
      </c>
      <c r="W43" s="96">
        <f t="shared" si="19"/>
        <v>0</v>
      </c>
    </row>
    <row r="44" spans="1:24" ht="14.25" customHeight="1" x14ac:dyDescent="0.3">
      <c r="A44" s="38" t="s">
        <v>33</v>
      </c>
      <c r="B44" s="57" t="str">
        <f t="shared" si="2"/>
        <v>Annan personlig skyddsutr. 2</v>
      </c>
      <c r="C44" s="94">
        <f t="shared" si="3"/>
        <v>0</v>
      </c>
      <c r="D44" s="95">
        <f t="shared" si="4"/>
        <v>0</v>
      </c>
      <c r="E44" s="95">
        <f t="shared" si="5"/>
        <v>0</v>
      </c>
      <c r="F44" s="96">
        <f t="shared" si="6"/>
        <v>0</v>
      </c>
      <c r="G44" s="27"/>
      <c r="H44" s="94">
        <f t="shared" si="7"/>
        <v>0</v>
      </c>
      <c r="I44" s="95">
        <f t="shared" si="8"/>
        <v>0</v>
      </c>
      <c r="J44" s="95">
        <f t="shared" si="9"/>
        <v>0</v>
      </c>
      <c r="K44" s="96">
        <f t="shared" si="10"/>
        <v>0</v>
      </c>
      <c r="L44" s="27"/>
      <c r="M44" s="50" t="s">
        <v>92</v>
      </c>
      <c r="N44" s="57" t="str">
        <f t="shared" si="11"/>
        <v>Annan personlig skyddsutr. 2</v>
      </c>
      <c r="O44" s="94">
        <f t="shared" si="12"/>
        <v>0</v>
      </c>
      <c r="P44" s="95">
        <f t="shared" si="13"/>
        <v>0</v>
      </c>
      <c r="Q44" s="95">
        <f t="shared" si="14"/>
        <v>0</v>
      </c>
      <c r="R44" s="96">
        <f t="shared" si="15"/>
        <v>0</v>
      </c>
      <c r="S44" s="27"/>
      <c r="T44" s="94">
        <f t="shared" si="16"/>
        <v>0</v>
      </c>
      <c r="U44" s="95">
        <f t="shared" si="17"/>
        <v>0</v>
      </c>
      <c r="V44" s="95">
        <f t="shared" si="18"/>
        <v>0</v>
      </c>
      <c r="W44" s="96">
        <f t="shared" si="19"/>
        <v>0</v>
      </c>
    </row>
    <row r="45" spans="1:24" ht="14.25" customHeight="1" x14ac:dyDescent="0.3">
      <c r="A45" s="38" t="s">
        <v>34</v>
      </c>
      <c r="B45" s="57" t="str">
        <f t="shared" si="2"/>
        <v>Annan personlig skyddsutr. 3</v>
      </c>
      <c r="C45" s="94">
        <f t="shared" si="3"/>
        <v>0</v>
      </c>
      <c r="D45" s="95">
        <f t="shared" si="4"/>
        <v>0</v>
      </c>
      <c r="E45" s="95">
        <f t="shared" si="5"/>
        <v>0</v>
      </c>
      <c r="F45" s="96">
        <f t="shared" si="6"/>
        <v>0</v>
      </c>
      <c r="G45" s="27"/>
      <c r="H45" s="94">
        <f t="shared" si="7"/>
        <v>0</v>
      </c>
      <c r="I45" s="95">
        <f t="shared" si="8"/>
        <v>0</v>
      </c>
      <c r="J45" s="95">
        <f t="shared" si="9"/>
        <v>0</v>
      </c>
      <c r="K45" s="96">
        <f t="shared" si="10"/>
        <v>0</v>
      </c>
      <c r="L45" s="27"/>
      <c r="M45" s="43" t="s">
        <v>93</v>
      </c>
      <c r="N45" s="57" t="str">
        <f t="shared" si="11"/>
        <v>Annan personlig skyddsutr. 3</v>
      </c>
      <c r="O45" s="94">
        <f t="shared" si="12"/>
        <v>0</v>
      </c>
      <c r="P45" s="95">
        <f t="shared" si="13"/>
        <v>0</v>
      </c>
      <c r="Q45" s="95">
        <f t="shared" si="14"/>
        <v>0</v>
      </c>
      <c r="R45" s="96">
        <f t="shared" si="15"/>
        <v>0</v>
      </c>
      <c r="S45" s="27"/>
      <c r="T45" s="94">
        <f t="shared" si="16"/>
        <v>0</v>
      </c>
      <c r="U45" s="95">
        <f t="shared" si="17"/>
        <v>0</v>
      </c>
      <c r="V45" s="95">
        <f t="shared" si="18"/>
        <v>0</v>
      </c>
      <c r="W45" s="96">
        <f t="shared" si="19"/>
        <v>0</v>
      </c>
    </row>
    <row r="46" spans="1:24" ht="14.25" customHeight="1" x14ac:dyDescent="0.3">
      <c r="A46" s="38" t="s">
        <v>77</v>
      </c>
      <c r="B46" s="57" t="str">
        <f t="shared" si="2"/>
        <v>Annan personlig skyddsutr. 4</v>
      </c>
      <c r="C46" s="94">
        <f t="shared" si="3"/>
        <v>0</v>
      </c>
      <c r="D46" s="95">
        <f t="shared" si="4"/>
        <v>0</v>
      </c>
      <c r="E46" s="95">
        <f t="shared" si="5"/>
        <v>0</v>
      </c>
      <c r="F46" s="96">
        <f t="shared" si="6"/>
        <v>0</v>
      </c>
      <c r="G46" s="27"/>
      <c r="H46" s="94">
        <f t="shared" si="7"/>
        <v>0</v>
      </c>
      <c r="I46" s="95">
        <f t="shared" si="8"/>
        <v>0</v>
      </c>
      <c r="J46" s="95">
        <f t="shared" si="9"/>
        <v>0</v>
      </c>
      <c r="K46" s="96">
        <f t="shared" si="10"/>
        <v>0</v>
      </c>
      <c r="L46" s="27"/>
      <c r="M46" s="50" t="s">
        <v>98</v>
      </c>
      <c r="N46" s="57" t="str">
        <f t="shared" si="11"/>
        <v>Annan personlig skyddsutr. 4</v>
      </c>
      <c r="O46" s="94">
        <f t="shared" si="12"/>
        <v>0</v>
      </c>
      <c r="P46" s="95">
        <f t="shared" si="13"/>
        <v>0</v>
      </c>
      <c r="Q46" s="95">
        <f t="shared" si="14"/>
        <v>0</v>
      </c>
      <c r="R46" s="96">
        <f t="shared" si="15"/>
        <v>0</v>
      </c>
      <c r="S46" s="27"/>
      <c r="T46" s="94">
        <f t="shared" si="16"/>
        <v>0</v>
      </c>
      <c r="U46" s="95">
        <f t="shared" si="17"/>
        <v>0</v>
      </c>
      <c r="V46" s="95">
        <f t="shared" si="18"/>
        <v>0</v>
      </c>
      <c r="W46" s="96">
        <f t="shared" si="19"/>
        <v>0</v>
      </c>
    </row>
    <row r="47" spans="1:24" ht="14.25" customHeight="1" thickBot="1" x14ac:dyDescent="0.35">
      <c r="A47" s="38" t="s">
        <v>78</v>
      </c>
      <c r="B47" s="147" t="str">
        <f t="shared" si="2"/>
        <v>Annan personlig skyddsutr. 5</v>
      </c>
      <c r="C47" s="97">
        <f t="shared" si="3"/>
        <v>0</v>
      </c>
      <c r="D47" s="98">
        <f t="shared" si="4"/>
        <v>0</v>
      </c>
      <c r="E47" s="98">
        <f t="shared" si="5"/>
        <v>0</v>
      </c>
      <c r="F47" s="99">
        <f t="shared" si="6"/>
        <v>0</v>
      </c>
      <c r="G47" s="27"/>
      <c r="H47" s="97">
        <f t="shared" si="7"/>
        <v>0</v>
      </c>
      <c r="I47" s="98">
        <f t="shared" si="8"/>
        <v>0</v>
      </c>
      <c r="J47" s="98">
        <f t="shared" si="9"/>
        <v>0</v>
      </c>
      <c r="K47" s="99">
        <f t="shared" si="10"/>
        <v>0</v>
      </c>
      <c r="L47" s="27"/>
      <c r="M47" s="43" t="s">
        <v>99</v>
      </c>
      <c r="N47" s="147" t="str">
        <f t="shared" si="11"/>
        <v>Annan personlig skyddsutr. 5</v>
      </c>
      <c r="O47" s="97">
        <f t="shared" si="12"/>
        <v>0</v>
      </c>
      <c r="P47" s="98">
        <f t="shared" si="13"/>
        <v>0</v>
      </c>
      <c r="Q47" s="98">
        <f t="shared" si="14"/>
        <v>0</v>
      </c>
      <c r="R47" s="99">
        <f t="shared" si="15"/>
        <v>0</v>
      </c>
      <c r="S47" s="134"/>
      <c r="T47" s="97">
        <f t="shared" si="16"/>
        <v>0</v>
      </c>
      <c r="U47" s="98">
        <f t="shared" si="17"/>
        <v>0</v>
      </c>
      <c r="V47" s="98">
        <f t="shared" si="18"/>
        <v>0</v>
      </c>
      <c r="W47" s="99">
        <f t="shared" si="19"/>
        <v>0</v>
      </c>
    </row>
    <row r="48" spans="1:24" s="7" customFormat="1" ht="16.5" hidden="1" customHeight="1" x14ac:dyDescent="0.3">
      <c r="A48" s="40"/>
      <c r="C48" s="5">
        <v>30</v>
      </c>
      <c r="D48" s="5"/>
      <c r="H48" s="17">
        <v>90</v>
      </c>
      <c r="I48" s="6"/>
      <c r="M48" s="40"/>
      <c r="O48" s="6"/>
      <c r="P48" s="6"/>
      <c r="X48" s="40"/>
    </row>
    <row r="49" spans="1:24" s="7" customFormat="1" ht="18.600000000000001" customHeight="1" x14ac:dyDescent="0.3">
      <c r="A49" s="40"/>
      <c r="C49" s="5"/>
      <c r="D49" s="5"/>
      <c r="H49" s="17"/>
      <c r="I49" s="6"/>
      <c r="M49" s="40"/>
      <c r="O49" s="6"/>
      <c r="P49" s="6"/>
      <c r="X49" s="40"/>
    </row>
    <row r="50" spans="1:24" ht="18.75" x14ac:dyDescent="0.3">
      <c r="A50" s="49">
        <v>3</v>
      </c>
      <c r="B50" s="47" t="s">
        <v>105</v>
      </c>
      <c r="C50" s="47"/>
    </row>
    <row r="51" spans="1:24" ht="18.600000000000001" customHeight="1" thickBot="1" x14ac:dyDescent="0.35"/>
    <row r="52" spans="1:24" ht="16.5" thickBot="1" x14ac:dyDescent="0.35">
      <c r="B52" s="151" t="s">
        <v>126</v>
      </c>
      <c r="C52" s="152"/>
      <c r="D52" s="153"/>
      <c r="E52" s="51"/>
      <c r="F52" s="51"/>
      <c r="G52" s="51"/>
      <c r="H52" s="51"/>
      <c r="I52" s="51"/>
      <c r="J52" s="51"/>
      <c r="K52" s="51"/>
      <c r="L52" s="51"/>
      <c r="M52" s="55"/>
      <c r="N52" s="16"/>
      <c r="O52" s="16"/>
      <c r="P52" s="16"/>
      <c r="Q52" s="16"/>
      <c r="R52" s="16"/>
      <c r="S52" s="69"/>
      <c r="T52" s="16"/>
      <c r="U52" s="16"/>
      <c r="V52" s="16"/>
      <c r="W52" s="16"/>
    </row>
    <row r="53" spans="1:24" ht="45" customHeight="1" thickBot="1" x14ac:dyDescent="0.35">
      <c r="B53" s="142"/>
      <c r="C53" s="149" t="s">
        <v>116</v>
      </c>
      <c r="D53" s="150"/>
      <c r="M53" s="55"/>
      <c r="N53" s="16"/>
      <c r="O53" s="16"/>
      <c r="P53" s="16"/>
      <c r="Q53" s="16"/>
      <c r="R53" s="16"/>
      <c r="S53" s="69"/>
      <c r="T53" s="16"/>
      <c r="U53" s="16"/>
      <c r="V53" s="16"/>
      <c r="W53" s="16"/>
    </row>
    <row r="54" spans="1:24" ht="41.45" customHeight="1" thickBot="1" x14ac:dyDescent="0.35">
      <c r="B54" s="143" t="s">
        <v>105</v>
      </c>
      <c r="C54" s="138" t="s">
        <v>106</v>
      </c>
      <c r="D54" s="141" t="s">
        <v>107</v>
      </c>
      <c r="M54" s="55"/>
      <c r="N54" s="16"/>
      <c r="O54" s="16"/>
      <c r="P54" s="16"/>
      <c r="Q54" s="16"/>
      <c r="R54" s="16"/>
      <c r="S54" s="69"/>
      <c r="T54" s="16"/>
      <c r="U54" s="16"/>
      <c r="V54" s="16"/>
      <c r="W54" s="16"/>
    </row>
    <row r="55" spans="1:24" ht="14.25" x14ac:dyDescent="0.3">
      <c r="A55" s="38" t="s">
        <v>35</v>
      </c>
      <c r="B55" s="14" t="str">
        <f>B12</f>
        <v>Andningsskydd FFP2</v>
      </c>
      <c r="C55" s="91">
        <f>C33+D33+E33+F33+O33+P33+Q33+R33</f>
        <v>0</v>
      </c>
      <c r="D55" s="93">
        <f>H33+I33+J33+K33+T33+U33+V33+W33</f>
        <v>0</v>
      </c>
      <c r="M55" s="55"/>
      <c r="N55" s="16"/>
      <c r="O55" s="16"/>
      <c r="P55" s="16"/>
      <c r="Q55" s="16"/>
      <c r="R55" s="16"/>
      <c r="S55" s="69"/>
      <c r="T55" s="16"/>
      <c r="U55" s="16"/>
      <c r="V55" s="16"/>
      <c r="W55" s="16"/>
    </row>
    <row r="56" spans="1:24" ht="14.25" x14ac:dyDescent="0.3">
      <c r="A56" s="38" t="s">
        <v>36</v>
      </c>
      <c r="B56" s="9" t="str">
        <f t="shared" ref="B56:B69" si="20">B13</f>
        <v>Andningsskydd FFP3</v>
      </c>
      <c r="C56" s="100">
        <f t="shared" ref="C56:C69" si="21">C34+D34+E34+F34+O34+P34+Q34+R34</f>
        <v>0</v>
      </c>
      <c r="D56" s="101">
        <f t="shared" ref="D56:D69" si="22">H34+I34+J34+K34+T34+U34+V34+W34</f>
        <v>0</v>
      </c>
      <c r="M56" s="55"/>
      <c r="N56" s="16"/>
      <c r="O56" s="16"/>
      <c r="P56" s="16"/>
      <c r="Q56" s="16"/>
      <c r="R56" s="16"/>
      <c r="S56" s="69"/>
      <c r="T56" s="16"/>
      <c r="U56" s="16"/>
      <c r="V56" s="16"/>
      <c r="W56" s="16"/>
    </row>
    <row r="57" spans="1:24" ht="14.25" x14ac:dyDescent="0.3">
      <c r="A57" s="38" t="s">
        <v>37</v>
      </c>
      <c r="B57" s="9" t="str">
        <f t="shared" si="20"/>
        <v>Munskydd typ IIR</v>
      </c>
      <c r="C57" s="100">
        <f t="shared" si="21"/>
        <v>0</v>
      </c>
      <c r="D57" s="101">
        <f t="shared" si="22"/>
        <v>0</v>
      </c>
      <c r="M57" s="55"/>
      <c r="N57" s="16"/>
      <c r="O57" s="16"/>
      <c r="P57" s="16"/>
      <c r="Q57" s="16"/>
      <c r="R57" s="16"/>
      <c r="S57" s="69"/>
      <c r="T57" s="16"/>
      <c r="U57" s="16"/>
      <c r="V57" s="16"/>
      <c r="W57" s="16"/>
    </row>
    <row r="58" spans="1:24" ht="14.25" x14ac:dyDescent="0.3">
      <c r="A58" s="38" t="s">
        <v>38</v>
      </c>
      <c r="B58" s="9" t="str">
        <f t="shared" si="20"/>
        <v>Visir engångs</v>
      </c>
      <c r="C58" s="100">
        <f t="shared" si="21"/>
        <v>0</v>
      </c>
      <c r="D58" s="101">
        <f t="shared" si="22"/>
        <v>0</v>
      </c>
      <c r="M58" s="55"/>
      <c r="N58" s="16"/>
      <c r="O58" s="16"/>
      <c r="P58" s="16"/>
      <c r="Q58" s="16"/>
      <c r="R58" s="16"/>
      <c r="S58" s="69"/>
      <c r="T58" s="16"/>
      <c r="U58" s="16"/>
      <c r="V58" s="16"/>
      <c r="W58" s="16"/>
    </row>
    <row r="59" spans="1:24" ht="14.25" x14ac:dyDescent="0.3">
      <c r="A59" s="38" t="s">
        <v>39</v>
      </c>
      <c r="B59" s="9" t="str">
        <f t="shared" si="20"/>
        <v>Visir flergångs</v>
      </c>
      <c r="C59" s="100">
        <f t="shared" si="21"/>
        <v>0</v>
      </c>
      <c r="D59" s="101">
        <f t="shared" si="22"/>
        <v>0</v>
      </c>
      <c r="M59" s="55"/>
      <c r="N59" s="16"/>
      <c r="O59" s="16"/>
      <c r="P59" s="16"/>
      <c r="Q59" s="16"/>
      <c r="R59" s="16"/>
      <c r="S59" s="69"/>
      <c r="T59" s="16"/>
      <c r="U59" s="16"/>
      <c r="V59" s="16"/>
      <c r="W59" s="16"/>
    </row>
    <row r="60" spans="1:24" ht="14.25" customHeight="1" x14ac:dyDescent="0.3">
      <c r="A60" s="38" t="s">
        <v>40</v>
      </c>
      <c r="B60" s="9" t="str">
        <f t="shared" si="20"/>
        <v>Skyddsglasögon</v>
      </c>
      <c r="C60" s="100">
        <f t="shared" si="21"/>
        <v>0</v>
      </c>
      <c r="D60" s="101">
        <f t="shared" si="22"/>
        <v>0</v>
      </c>
      <c r="M60" s="55"/>
      <c r="N60" s="16"/>
      <c r="O60" s="16"/>
      <c r="P60" s="16"/>
      <c r="Q60" s="16"/>
      <c r="R60" s="16"/>
      <c r="S60" s="69"/>
      <c r="T60" s="16"/>
      <c r="U60" s="16"/>
      <c r="V60" s="16"/>
      <c r="W60" s="16"/>
    </row>
    <row r="61" spans="1:24" ht="14.25" customHeight="1" x14ac:dyDescent="0.3">
      <c r="A61" s="38" t="s">
        <v>41</v>
      </c>
      <c r="B61" s="9" t="str">
        <f t="shared" si="20"/>
        <v>Skyddshandskar stycken</v>
      </c>
      <c r="C61" s="100">
        <f t="shared" si="21"/>
        <v>0</v>
      </c>
      <c r="D61" s="101">
        <f t="shared" si="22"/>
        <v>0</v>
      </c>
      <c r="M61" s="55"/>
      <c r="N61" s="16"/>
      <c r="O61" s="16"/>
      <c r="P61" s="16"/>
      <c r="Q61" s="16"/>
      <c r="R61" s="16"/>
      <c r="S61" s="69"/>
      <c r="T61" s="16"/>
      <c r="U61" s="16"/>
      <c r="V61" s="16"/>
      <c r="W61" s="16"/>
    </row>
    <row r="62" spans="1:24" ht="14.25" x14ac:dyDescent="0.3">
      <c r="A62" s="38" t="s">
        <v>42</v>
      </c>
      <c r="B62" s="9" t="str">
        <f t="shared" si="20"/>
        <v>Engångsförkläde</v>
      </c>
      <c r="C62" s="100">
        <f t="shared" si="21"/>
        <v>0</v>
      </c>
      <c r="D62" s="101">
        <f t="shared" si="22"/>
        <v>0</v>
      </c>
      <c r="M62" s="55"/>
      <c r="N62" s="16"/>
      <c r="O62" s="16"/>
      <c r="P62" s="16"/>
      <c r="Q62" s="16"/>
      <c r="R62" s="16"/>
      <c r="S62" s="69"/>
      <c r="T62" s="16"/>
      <c r="U62" s="16"/>
      <c r="V62" s="16"/>
      <c r="W62" s="16"/>
    </row>
    <row r="63" spans="1:24" ht="14.25" x14ac:dyDescent="0.3">
      <c r="A63" s="38" t="s">
        <v>43</v>
      </c>
      <c r="B63" s="9" t="str">
        <f t="shared" si="20"/>
        <v>Handdesinfektion liter</v>
      </c>
      <c r="C63" s="100">
        <f t="shared" si="21"/>
        <v>0</v>
      </c>
      <c r="D63" s="101">
        <f t="shared" si="22"/>
        <v>0</v>
      </c>
      <c r="M63" s="55"/>
      <c r="N63" s="16"/>
      <c r="O63" s="16"/>
      <c r="P63" s="16"/>
      <c r="Q63" s="16"/>
      <c r="R63" s="16"/>
      <c r="S63" s="69"/>
      <c r="T63" s="16"/>
      <c r="U63" s="16"/>
      <c r="V63" s="16"/>
      <c r="W63" s="16"/>
    </row>
    <row r="64" spans="1:24" ht="14.25" x14ac:dyDescent="0.3">
      <c r="A64" s="38" t="s">
        <v>44</v>
      </c>
      <c r="B64" s="9" t="str">
        <f t="shared" si="20"/>
        <v>Ytdesinfektion liter</v>
      </c>
      <c r="C64" s="100">
        <f t="shared" si="21"/>
        <v>0</v>
      </c>
      <c r="D64" s="101">
        <f t="shared" si="22"/>
        <v>0</v>
      </c>
      <c r="M64" s="55"/>
      <c r="N64" s="16"/>
      <c r="O64" s="16"/>
      <c r="P64" s="16"/>
      <c r="Q64" s="16"/>
      <c r="R64" s="16"/>
      <c r="S64" s="69"/>
      <c r="T64" s="16"/>
      <c r="U64" s="16"/>
      <c r="V64" s="16"/>
      <c r="W64" s="16"/>
    </row>
    <row r="65" spans="1:23" ht="14.25" customHeight="1" x14ac:dyDescent="0.3">
      <c r="A65" s="38" t="s">
        <v>45</v>
      </c>
      <c r="B65" s="57" t="str">
        <f t="shared" si="20"/>
        <v>Annan personlig skyddsutr. 1</v>
      </c>
      <c r="C65" s="100">
        <f t="shared" si="21"/>
        <v>0</v>
      </c>
      <c r="D65" s="101">
        <f t="shared" si="22"/>
        <v>0</v>
      </c>
      <c r="M65" s="55"/>
      <c r="N65" s="16"/>
      <c r="O65" s="16"/>
      <c r="P65" s="16"/>
      <c r="Q65" s="16"/>
      <c r="R65" s="16"/>
      <c r="S65" s="69"/>
      <c r="T65" s="16"/>
      <c r="U65" s="16"/>
      <c r="V65" s="16"/>
      <c r="W65" s="16"/>
    </row>
    <row r="66" spans="1:23" ht="14.25" customHeight="1" x14ac:dyDescent="0.3">
      <c r="A66" s="38" t="s">
        <v>46</v>
      </c>
      <c r="B66" s="57" t="str">
        <f t="shared" si="20"/>
        <v>Annan personlig skyddsutr. 2</v>
      </c>
      <c r="C66" s="100">
        <f t="shared" si="21"/>
        <v>0</v>
      </c>
      <c r="D66" s="101">
        <f t="shared" si="22"/>
        <v>0</v>
      </c>
      <c r="M66" s="55"/>
      <c r="N66" s="16"/>
      <c r="O66" s="16"/>
      <c r="P66" s="16"/>
      <c r="Q66" s="16"/>
      <c r="R66" s="16"/>
      <c r="S66" s="69"/>
      <c r="T66" s="16"/>
      <c r="U66" s="16"/>
      <c r="V66" s="16"/>
      <c r="W66" s="16"/>
    </row>
    <row r="67" spans="1:23" ht="14.25" customHeight="1" x14ac:dyDescent="0.3">
      <c r="A67" s="38" t="s">
        <v>47</v>
      </c>
      <c r="B67" s="57" t="str">
        <f t="shared" si="20"/>
        <v>Annan personlig skyddsutr. 3</v>
      </c>
      <c r="C67" s="100">
        <f t="shared" si="21"/>
        <v>0</v>
      </c>
      <c r="D67" s="101">
        <f t="shared" si="22"/>
        <v>0</v>
      </c>
      <c r="M67" s="55"/>
      <c r="N67" s="16"/>
      <c r="O67" s="16"/>
      <c r="P67" s="16"/>
      <c r="Q67" s="16"/>
      <c r="R67" s="16"/>
      <c r="S67" s="69"/>
      <c r="T67" s="16"/>
      <c r="U67" s="16"/>
      <c r="V67" s="16"/>
      <c r="W67" s="16"/>
    </row>
    <row r="68" spans="1:23" ht="14.25" customHeight="1" x14ac:dyDescent="0.3">
      <c r="A68" s="38" t="s">
        <v>94</v>
      </c>
      <c r="B68" s="57" t="str">
        <f t="shared" si="20"/>
        <v>Annan personlig skyddsutr. 4</v>
      </c>
      <c r="C68" s="100">
        <f t="shared" si="21"/>
        <v>0</v>
      </c>
      <c r="D68" s="101">
        <f t="shared" si="22"/>
        <v>0</v>
      </c>
      <c r="N68" s="2"/>
    </row>
    <row r="69" spans="1:23" ht="14.25" customHeight="1" thickBot="1" x14ac:dyDescent="0.35">
      <c r="A69" s="38" t="s">
        <v>95</v>
      </c>
      <c r="B69" s="147" t="str">
        <f t="shared" si="20"/>
        <v>Annan personlig skyddsutr. 5</v>
      </c>
      <c r="C69" s="102">
        <f t="shared" si="21"/>
        <v>0</v>
      </c>
      <c r="D69" s="103">
        <f t="shared" si="22"/>
        <v>0</v>
      </c>
      <c r="N69" s="2"/>
    </row>
    <row r="70" spans="1:23" ht="14.25" x14ac:dyDescent="0.3">
      <c r="B70" s="2"/>
      <c r="N70" s="2"/>
    </row>
    <row r="71" spans="1:23" ht="14.25" x14ac:dyDescent="0.3">
      <c r="B71" s="2"/>
      <c r="N71" s="2"/>
    </row>
  </sheetData>
  <sheetProtection sheet="1" objects="1" scenarios="1"/>
  <mergeCells count="9">
    <mergeCell ref="C53:D53"/>
    <mergeCell ref="B52:D52"/>
    <mergeCell ref="N5:R5"/>
    <mergeCell ref="Y26:Z26"/>
    <mergeCell ref="B28:K28"/>
    <mergeCell ref="B30:K30"/>
    <mergeCell ref="N28:W28"/>
    <mergeCell ref="N30:W30"/>
    <mergeCell ref="B5:F5"/>
  </mergeCells>
  <dataValidations xWindow="164" yWindow="823" count="8">
    <dataValidation allowBlank="1" showInputMessage="1" showErrorMessage="1" prompt="Skriv annan utrustning" sqref="N27"/>
    <dataValidation type="decimal" operator="greaterThanOrEqual" allowBlank="1" showErrorMessage="1" error="Skriv endast siffror" prompt="Skriv antal besök per patient och dygn" sqref="O8:S8 C8:G8">
      <formula1>0</formula1>
    </dataValidation>
    <dataValidation type="decimal" operator="greaterThanOrEqual" allowBlank="1" showErrorMessage="1" error="Skriv endast siffror" prompt="Skriv antal bemaning per besök" sqref="O9:S9 C9:G9">
      <formula1>0</formula1>
    </dataValidation>
    <dataValidation type="whole" operator="greaterThanOrEqual" allowBlank="1" showErrorMessage="1" error="Skriv endast siffror" prompt="Skriv nyckeltal för behov per besök" sqref="C27:G27 O27:S27">
      <formula1>0</formula1>
    </dataValidation>
    <dataValidation allowBlank="1" showErrorMessage="1" prompt="Skriv annan utrustning" sqref="B67:B69 B45:B47 N45:N47 N24:N26"/>
    <dataValidation type="decimal" operator="greaterThanOrEqual" allowBlank="1" showErrorMessage="1" error="Skriv endast siffror" prompt="Skriv nyckeltal för behov per besök" sqref="C12:G26 O12:S26">
      <formula1>0</formula1>
    </dataValidation>
    <dataValidation type="whole" operator="greaterThanOrEqual" allowBlank="1" showErrorMessage="1" error="Skriv endast siffror utan decimaler" sqref="C7:G7 O7:S7">
      <formula1>0</formula1>
    </dataValidation>
    <dataValidation allowBlank="1" showInputMessage="1" showErrorMessage="1" prompt="Här kan annan personlig skyddsutrustning eller storlek på personlig skyddsutrustning skrivas" sqref="B22:B26"/>
  </dataValidations>
  <hyperlinks>
    <hyperlink ref="C1" location="Instruktioner!C1" display="Instruktioner"/>
    <hyperlink ref="D1" location="Kalkylator!D1" display="Kalkylator"/>
    <hyperlink ref="E1" location="Diagram!E1" display="Diagram"/>
    <hyperlink ref="F1" location="'Socialstyrelsens referensvärden'!F1" display="Socialstyrelsens referensvärden"/>
  </hyperlinks>
  <pageMargins left="0.70866141732283472" right="0.70866141732283472" top="0.74803149606299213" bottom="0.74803149606299213" header="0.31496062992125984" footer="0.31496062992125984"/>
  <pageSetup paperSize="9" orientation="landscape" r:id="rId1"/>
  <headerFooter>
    <oddFooter>&amp;LRegion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Makro2">
                <anchor moveWithCells="1" sizeWithCells="1">
                  <from>
                    <xdr:col>20</xdr:col>
                    <xdr:colOff>314325</xdr:colOff>
                    <xdr:row>1</xdr:row>
                    <xdr:rowOff>142875</xdr:rowOff>
                  </from>
                  <to>
                    <xdr:col>22</xdr:col>
                    <xdr:colOff>514350</xdr:colOff>
                    <xdr:row>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1"/>
  <sheetViews>
    <sheetView workbookViewId="0">
      <pane ySplit="1" topLeftCell="A2" activePane="bottomLeft" state="frozen"/>
      <selection pane="bottomLeft"/>
    </sheetView>
  </sheetViews>
  <sheetFormatPr defaultColWidth="11.6640625" defaultRowHeight="13.5" x14ac:dyDescent="0.3"/>
  <cols>
    <col min="1" max="1" width="4.6640625" style="28" customWidth="1"/>
    <col min="2" max="2" width="31.83203125" style="28" customWidth="1"/>
    <col min="3" max="16384" width="11.6640625" style="28"/>
  </cols>
  <sheetData>
    <row r="1" spans="1:9" x14ac:dyDescent="0.3">
      <c r="A1" s="23" t="str">
        <f>Instruktioner!A1</f>
        <v>Version 1.1</v>
      </c>
      <c r="B1" s="15"/>
      <c r="C1" s="8" t="s">
        <v>15</v>
      </c>
      <c r="D1" s="8" t="s">
        <v>18</v>
      </c>
      <c r="E1" s="8" t="s">
        <v>14</v>
      </c>
      <c r="F1" s="107" t="s">
        <v>113</v>
      </c>
      <c r="G1" s="69"/>
      <c r="H1" s="69"/>
      <c r="I1" s="69"/>
    </row>
  </sheetData>
  <sheetProtection sheet="1" objects="1" scenarios="1"/>
  <hyperlinks>
    <hyperlink ref="C1" location="Instruktioner!C1" display="Instruktioner"/>
    <hyperlink ref="D1" location="Kalkylator!D1" display="Kalkylator"/>
    <hyperlink ref="E1" location="Diagram!E1" display="Diagram"/>
    <hyperlink ref="F1" location="'Socialstyrelsens referensvärden'!F1" display="Socialstyrelsens referensvärden"/>
  </hyperlink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L92"/>
  <sheetViews>
    <sheetView zoomScaleNormal="100" workbookViewId="0">
      <pane ySplit="1" topLeftCell="A2" activePane="bottomLeft" state="frozen"/>
      <selection pane="bottomLeft" activeCell="A2" sqref="A2"/>
    </sheetView>
  </sheetViews>
  <sheetFormatPr defaultRowHeight="13.5" x14ac:dyDescent="0.3"/>
  <cols>
    <col min="1" max="1" width="4.83203125" style="38" customWidth="1"/>
    <col min="2" max="2" width="31.83203125" style="23" customWidth="1"/>
    <col min="3" max="5" width="11.6640625" style="23" customWidth="1"/>
    <col min="6" max="6" width="11.5" style="23" bestFit="1" customWidth="1"/>
    <col min="7" max="7" width="11.1640625" style="23" customWidth="1"/>
    <col min="8" max="8" width="4.6640625" style="38" customWidth="1"/>
    <col min="9" max="10" width="19" style="23" customWidth="1"/>
    <col min="11" max="11" width="11.6640625" style="23" customWidth="1"/>
    <col min="12" max="14" width="12.6640625" style="23" customWidth="1"/>
    <col min="15" max="16384" width="9.33203125" style="23"/>
  </cols>
  <sheetData>
    <row r="1" spans="1:9" x14ac:dyDescent="0.3">
      <c r="A1" s="38" t="str">
        <f>Instruktioner!A1</f>
        <v>Version 1.1</v>
      </c>
      <c r="B1" s="15"/>
      <c r="C1" s="8" t="s">
        <v>15</v>
      </c>
      <c r="D1" s="8" t="s">
        <v>18</v>
      </c>
      <c r="E1" s="8" t="s">
        <v>14</v>
      </c>
      <c r="F1" s="107" t="s">
        <v>113</v>
      </c>
      <c r="G1" s="69"/>
      <c r="H1" s="69"/>
      <c r="I1" s="69"/>
    </row>
    <row r="2" spans="1:9" x14ac:dyDescent="0.3">
      <c r="B2" s="111"/>
      <c r="C2" s="112"/>
      <c r="D2" s="112"/>
      <c r="E2" s="112"/>
      <c r="F2" s="112"/>
      <c r="G2" s="112"/>
    </row>
    <row r="3" spans="1:9" x14ac:dyDescent="0.3">
      <c r="B3" s="112"/>
      <c r="C3" s="112"/>
      <c r="D3" s="112"/>
      <c r="E3" s="112"/>
      <c r="F3" s="112"/>
      <c r="G3" s="112"/>
    </row>
    <row r="4" spans="1:9" x14ac:dyDescent="0.3">
      <c r="B4" s="112"/>
      <c r="C4" s="112"/>
      <c r="D4" s="112"/>
      <c r="E4" s="112"/>
      <c r="F4" s="112"/>
      <c r="G4" s="112"/>
    </row>
    <row r="5" spans="1:9" x14ac:dyDescent="0.3">
      <c r="B5" s="112"/>
      <c r="C5" s="112"/>
      <c r="D5" s="112"/>
      <c r="E5" s="112"/>
      <c r="F5" s="112"/>
      <c r="G5" s="112"/>
    </row>
    <row r="6" spans="1:9" x14ac:dyDescent="0.3">
      <c r="B6" s="112"/>
      <c r="C6" s="112"/>
      <c r="D6" s="112"/>
      <c r="E6" s="112"/>
      <c r="F6" s="112"/>
      <c r="G6" s="112"/>
    </row>
    <row r="7" spans="1:9" x14ac:dyDescent="0.3">
      <c r="B7" s="112"/>
      <c r="C7" s="112"/>
      <c r="D7" s="112"/>
      <c r="E7" s="112"/>
      <c r="F7" s="112"/>
      <c r="G7" s="112"/>
    </row>
    <row r="8" spans="1:9" x14ac:dyDescent="0.3">
      <c r="B8" s="112"/>
      <c r="C8" s="112"/>
      <c r="D8" s="112"/>
      <c r="E8" s="112"/>
      <c r="F8" s="112"/>
      <c r="G8" s="112"/>
    </row>
    <row r="9" spans="1:9" x14ac:dyDescent="0.3">
      <c r="B9" s="112"/>
      <c r="C9" s="112"/>
      <c r="D9" s="112"/>
      <c r="E9" s="112"/>
      <c r="F9" s="112"/>
      <c r="G9" s="112"/>
    </row>
    <row r="10" spans="1:9" x14ac:dyDescent="0.3">
      <c r="B10" s="112"/>
      <c r="C10" s="112"/>
      <c r="D10" s="112"/>
      <c r="E10" s="112"/>
      <c r="F10" s="112"/>
      <c r="G10" s="112"/>
    </row>
    <row r="11" spans="1:9" x14ac:dyDescent="0.3">
      <c r="B11" s="112"/>
      <c r="C11" s="112"/>
      <c r="D11" s="112"/>
      <c r="E11" s="112"/>
      <c r="F11" s="112"/>
      <c r="G11" s="112"/>
    </row>
    <row r="12" spans="1:9" x14ac:dyDescent="0.3">
      <c r="B12" s="112"/>
      <c r="C12" s="112"/>
      <c r="D12" s="112"/>
      <c r="E12" s="112"/>
      <c r="F12" s="112"/>
      <c r="G12" s="112"/>
    </row>
    <row r="13" spans="1:9" ht="18.600000000000001" customHeight="1" x14ac:dyDescent="0.3">
      <c r="B13" s="15"/>
      <c r="C13" s="8"/>
      <c r="D13" s="8"/>
    </row>
    <row r="14" spans="1:9" ht="18.600000000000001" customHeight="1" x14ac:dyDescent="0.3">
      <c r="B14" s="15"/>
      <c r="C14" s="8"/>
      <c r="D14" s="8"/>
    </row>
    <row r="15" spans="1:9" ht="18.600000000000001" customHeight="1" x14ac:dyDescent="0.3">
      <c r="B15" s="15"/>
      <c r="C15" s="8"/>
      <c r="D15" s="8"/>
    </row>
    <row r="16" spans="1:9" ht="18.600000000000001" customHeight="1" x14ac:dyDescent="0.3">
      <c r="B16" s="15"/>
      <c r="C16" s="8"/>
      <c r="D16" s="8"/>
    </row>
    <row r="17" spans="1:4" ht="18.600000000000001" customHeight="1" x14ac:dyDescent="0.3">
      <c r="B17" s="15"/>
      <c r="C17" s="8"/>
      <c r="D17" s="8"/>
    </row>
    <row r="18" spans="1:4" ht="18.600000000000001" customHeight="1" x14ac:dyDescent="0.3">
      <c r="B18" s="15"/>
      <c r="C18" s="8"/>
      <c r="D18" s="8"/>
    </row>
    <row r="19" spans="1:4" ht="18.600000000000001" customHeight="1" x14ac:dyDescent="0.3">
      <c r="B19" s="15"/>
      <c r="C19" s="8"/>
      <c r="D19" s="8"/>
    </row>
    <row r="20" spans="1:4" ht="18.600000000000001" customHeight="1" x14ac:dyDescent="0.3">
      <c r="B20" s="15"/>
      <c r="C20" s="8"/>
      <c r="D20" s="8"/>
    </row>
    <row r="21" spans="1:4" ht="18.600000000000001" customHeight="1" x14ac:dyDescent="0.3">
      <c r="B21" s="15"/>
      <c r="C21" s="8"/>
      <c r="D21" s="8"/>
    </row>
    <row r="22" spans="1:4" ht="18.600000000000001" customHeight="1" x14ac:dyDescent="0.3">
      <c r="B22" s="15"/>
      <c r="C22" s="8"/>
      <c r="D22" s="8"/>
    </row>
    <row r="23" spans="1:4" ht="18.600000000000001" customHeight="1" x14ac:dyDescent="0.3">
      <c r="B23" s="15"/>
      <c r="C23" s="8"/>
      <c r="D23" s="8"/>
    </row>
    <row r="24" spans="1:4" ht="18.600000000000001" customHeight="1" x14ac:dyDescent="0.3">
      <c r="B24" s="15"/>
      <c r="C24" s="8"/>
      <c r="D24" s="8"/>
    </row>
    <row r="25" spans="1:4" ht="18.600000000000001" customHeight="1" x14ac:dyDescent="0.3">
      <c r="B25" s="15"/>
      <c r="C25" s="8"/>
      <c r="D25" s="8"/>
    </row>
    <row r="26" spans="1:4" ht="18.600000000000001" customHeight="1" x14ac:dyDescent="0.3">
      <c r="B26" s="15"/>
      <c r="C26" s="8"/>
      <c r="D26" s="8"/>
    </row>
    <row r="27" spans="1:4" ht="18.600000000000001" customHeight="1" x14ac:dyDescent="0.3">
      <c r="B27" s="15"/>
      <c r="C27" s="8"/>
      <c r="D27" s="8"/>
    </row>
    <row r="28" spans="1:4" ht="18.600000000000001" customHeight="1" x14ac:dyDescent="0.3">
      <c r="B28" s="15"/>
      <c r="C28" s="8"/>
      <c r="D28" s="8"/>
    </row>
    <row r="29" spans="1:4" ht="18.600000000000001" customHeight="1" x14ac:dyDescent="0.3">
      <c r="B29" s="15"/>
      <c r="C29" s="8"/>
      <c r="D29" s="8"/>
    </row>
    <row r="30" spans="1:4" ht="18.75" x14ac:dyDescent="0.3">
      <c r="A30" s="49">
        <v>1</v>
      </c>
      <c r="B30" s="47" t="s">
        <v>121</v>
      </c>
      <c r="C30" s="46"/>
      <c r="D30" s="46"/>
    </row>
    <row r="31" spans="1:4" ht="18.600000000000001" customHeight="1" thickBot="1" x14ac:dyDescent="0.35">
      <c r="B31" s="44"/>
      <c r="C31" s="44"/>
      <c r="D31" s="44"/>
    </row>
    <row r="32" spans="1:4" ht="16.5" thickBot="1" x14ac:dyDescent="0.35">
      <c r="B32" s="154" t="s">
        <v>109</v>
      </c>
      <c r="C32" s="155"/>
      <c r="D32" s="156"/>
    </row>
    <row r="33" spans="1:12" ht="41.45" customHeight="1" thickBot="1" x14ac:dyDescent="0.35">
      <c r="B33" s="37" t="s">
        <v>114</v>
      </c>
      <c r="C33" s="13" t="s">
        <v>111</v>
      </c>
      <c r="D33" s="106" t="s">
        <v>1</v>
      </c>
    </row>
    <row r="34" spans="1:12" ht="16.5" customHeight="1" x14ac:dyDescent="0.3">
      <c r="A34" s="38" t="s">
        <v>19</v>
      </c>
      <c r="B34" s="10" t="s">
        <v>9</v>
      </c>
      <c r="C34" s="113">
        <v>10</v>
      </c>
      <c r="D34" s="114">
        <v>2</v>
      </c>
    </row>
    <row r="35" spans="1:12" ht="16.5" customHeight="1" x14ac:dyDescent="0.3">
      <c r="A35" s="38" t="s">
        <v>20</v>
      </c>
      <c r="B35" s="11" t="s">
        <v>2</v>
      </c>
      <c r="C35" s="115">
        <v>7</v>
      </c>
      <c r="D35" s="116">
        <v>14</v>
      </c>
      <c r="I35" s="4"/>
      <c r="J35" s="4"/>
      <c r="K35" s="4"/>
      <c r="L35" s="4"/>
    </row>
    <row r="36" spans="1:12" ht="16.5" customHeight="1" thickBot="1" x14ac:dyDescent="0.35">
      <c r="A36" s="38" t="s">
        <v>21</v>
      </c>
      <c r="B36" s="12" t="s">
        <v>108</v>
      </c>
      <c r="C36" s="117">
        <v>2</v>
      </c>
      <c r="D36" s="118">
        <v>1.5</v>
      </c>
    </row>
    <row r="37" spans="1:12" ht="27.95" customHeight="1" thickBot="1" x14ac:dyDescent="0.35">
      <c r="B37" s="24"/>
      <c r="C37" s="13" t="str">
        <f>C33</f>
        <v>Slutenvård exkl. IVA</v>
      </c>
      <c r="D37" s="106" t="str">
        <f t="shared" ref="D37" si="0">D33</f>
        <v>IVA</v>
      </c>
    </row>
    <row r="38" spans="1:12" ht="49.5" customHeight="1" thickBot="1" x14ac:dyDescent="0.35">
      <c r="B38" s="18" t="s">
        <v>115</v>
      </c>
      <c r="C38" s="76" t="s">
        <v>17</v>
      </c>
      <c r="D38" s="106" t="s">
        <v>17</v>
      </c>
    </row>
    <row r="39" spans="1:12" ht="14.25" x14ac:dyDescent="0.3">
      <c r="A39" s="38" t="s">
        <v>48</v>
      </c>
      <c r="B39" s="14" t="s">
        <v>3</v>
      </c>
      <c r="C39" s="119">
        <v>0</v>
      </c>
      <c r="D39" s="120">
        <v>0</v>
      </c>
    </row>
    <row r="40" spans="1:12" ht="14.25" x14ac:dyDescent="0.3">
      <c r="A40" s="38" t="s">
        <v>58</v>
      </c>
      <c r="B40" s="9" t="s">
        <v>4</v>
      </c>
      <c r="C40" s="121">
        <v>0.5</v>
      </c>
      <c r="D40" s="122">
        <v>0.5</v>
      </c>
    </row>
    <row r="41" spans="1:12" ht="14.25" x14ac:dyDescent="0.3">
      <c r="A41" s="38" t="s">
        <v>49</v>
      </c>
      <c r="B41" s="9" t="s">
        <v>5</v>
      </c>
      <c r="C41" s="121">
        <v>0.5</v>
      </c>
      <c r="D41" s="122">
        <v>0.5</v>
      </c>
    </row>
    <row r="42" spans="1:12" ht="14.25" x14ac:dyDescent="0.3">
      <c r="A42" s="38" t="s">
        <v>50</v>
      </c>
      <c r="B42" s="9" t="s">
        <v>6</v>
      </c>
      <c r="C42" s="121">
        <v>0.5</v>
      </c>
      <c r="D42" s="122">
        <v>0.5</v>
      </c>
    </row>
    <row r="43" spans="1:12" ht="14.25" x14ac:dyDescent="0.3">
      <c r="A43" s="38" t="s">
        <v>51</v>
      </c>
      <c r="B43" s="9" t="s">
        <v>7</v>
      </c>
      <c r="C43" s="121">
        <v>0.3</v>
      </c>
      <c r="D43" s="122">
        <v>0.3</v>
      </c>
    </row>
    <row r="44" spans="1:12" ht="14.25" x14ac:dyDescent="0.3">
      <c r="A44" s="38" t="s">
        <v>52</v>
      </c>
      <c r="B44" s="9" t="s">
        <v>8</v>
      </c>
      <c r="C44" s="121">
        <v>0.1</v>
      </c>
      <c r="D44" s="122">
        <v>0.1</v>
      </c>
    </row>
    <row r="45" spans="1:12" ht="14.25" customHeight="1" x14ac:dyDescent="0.3">
      <c r="A45" s="38" t="s">
        <v>53</v>
      </c>
      <c r="B45" s="9" t="s">
        <v>127</v>
      </c>
      <c r="C45" s="121">
        <v>5</v>
      </c>
      <c r="D45" s="122">
        <v>5</v>
      </c>
    </row>
    <row r="46" spans="1:12" ht="14.25" x14ac:dyDescent="0.3">
      <c r="A46" s="38" t="s">
        <v>54</v>
      </c>
      <c r="B46" s="9" t="s">
        <v>12</v>
      </c>
      <c r="C46" s="121">
        <v>1</v>
      </c>
      <c r="D46" s="122">
        <v>1</v>
      </c>
      <c r="I46" s="25"/>
    </row>
    <row r="47" spans="1:12" ht="14.25" x14ac:dyDescent="0.3">
      <c r="A47" s="38" t="s">
        <v>55</v>
      </c>
      <c r="B47" s="9" t="s">
        <v>117</v>
      </c>
      <c r="C47" s="121">
        <v>0.05</v>
      </c>
      <c r="D47" s="122">
        <v>0.05</v>
      </c>
    </row>
    <row r="48" spans="1:12" ht="14.25" thickBot="1" x14ac:dyDescent="0.35">
      <c r="A48" s="38" t="s">
        <v>56</v>
      </c>
      <c r="B48" s="148" t="s">
        <v>118</v>
      </c>
      <c r="C48" s="123">
        <v>0.03</v>
      </c>
      <c r="D48" s="124">
        <v>0.03</v>
      </c>
    </row>
    <row r="49" spans="1:10" ht="14.25" hidden="1" customHeight="1" x14ac:dyDescent="0.3">
      <c r="A49" s="38" t="s">
        <v>60</v>
      </c>
      <c r="B49" s="125" t="s">
        <v>102</v>
      </c>
      <c r="C49" s="126"/>
      <c r="D49" s="127"/>
    </row>
    <row r="50" spans="1:10" ht="14.25" hidden="1" customHeight="1" x14ac:dyDescent="0.3">
      <c r="A50" s="38" t="s">
        <v>61</v>
      </c>
      <c r="B50" s="9" t="s">
        <v>103</v>
      </c>
      <c r="C50" s="121"/>
      <c r="D50" s="128"/>
    </row>
    <row r="51" spans="1:10" ht="14.25" hidden="1" customHeight="1" thickBot="1" x14ac:dyDescent="0.35">
      <c r="A51" s="38" t="s">
        <v>62</v>
      </c>
      <c r="B51" s="110" t="s">
        <v>104</v>
      </c>
      <c r="C51" s="123"/>
      <c r="D51" s="129"/>
      <c r="I51" s="157"/>
      <c r="J51" s="157"/>
    </row>
    <row r="52" spans="1:10" ht="18.600000000000001" customHeight="1" x14ac:dyDescent="0.3">
      <c r="B52" s="2"/>
      <c r="C52" s="52"/>
      <c r="D52" s="52"/>
      <c r="I52" s="104"/>
      <c r="J52" s="104"/>
    </row>
    <row r="53" spans="1:10" s="26" customFormat="1" ht="18" x14ac:dyDescent="0.25">
      <c r="A53" s="49">
        <v>2</v>
      </c>
      <c r="B53" s="105" t="s">
        <v>120</v>
      </c>
      <c r="C53" s="105"/>
      <c r="D53" s="105"/>
      <c r="E53" s="105"/>
      <c r="F53" s="105"/>
      <c r="G53" s="105"/>
    </row>
    <row r="54" spans="1:10" s="26" customFormat="1" ht="18.600000000000001" customHeight="1" thickBot="1" x14ac:dyDescent="0.3">
      <c r="A54" s="39"/>
      <c r="B54" s="48"/>
      <c r="C54" s="48"/>
      <c r="D54" s="48"/>
      <c r="E54" s="48"/>
      <c r="F54" s="48"/>
      <c r="G54" s="105"/>
    </row>
    <row r="55" spans="1:10" ht="16.5" thickBot="1" x14ac:dyDescent="0.35">
      <c r="B55" s="154" t="str">
        <f>B32</f>
        <v>Bekräftad och misstänkt covid-19</v>
      </c>
      <c r="C55" s="155"/>
      <c r="D55" s="155"/>
      <c r="E55" s="155"/>
      <c r="F55" s="156"/>
      <c r="G55" s="104"/>
    </row>
    <row r="56" spans="1:10" ht="27.95" customHeight="1" thickBot="1" x14ac:dyDescent="0.35">
      <c r="B56" s="24"/>
      <c r="C56" s="13" t="str">
        <f>C37</f>
        <v>Slutenvård exkl. IVA</v>
      </c>
      <c r="D56" s="13" t="str">
        <f>D37</f>
        <v>IVA</v>
      </c>
      <c r="E56" s="13" t="str">
        <f>C37</f>
        <v>Slutenvård exkl. IVA</v>
      </c>
      <c r="F56" s="106" t="str">
        <f>D37</f>
        <v>IVA</v>
      </c>
      <c r="G56" s="1"/>
    </row>
    <row r="57" spans="1:10" ht="41.45" customHeight="1" thickBot="1" x14ac:dyDescent="0.35">
      <c r="B57" s="37" t="s">
        <v>100</v>
      </c>
      <c r="C57" s="76" t="s">
        <v>10</v>
      </c>
      <c r="D57" s="80" t="s">
        <v>10</v>
      </c>
      <c r="E57" s="80" t="s">
        <v>11</v>
      </c>
      <c r="F57" s="90" t="s">
        <v>11</v>
      </c>
      <c r="G57" s="1"/>
    </row>
    <row r="58" spans="1:10" ht="14.25" x14ac:dyDescent="0.3">
      <c r="A58" s="38" t="s">
        <v>22</v>
      </c>
      <c r="B58" s="14" t="str">
        <f>B39</f>
        <v>Andningsskydd FFP2</v>
      </c>
      <c r="C58" s="91">
        <f t="shared" ref="C58:C70" si="1">IFERROR((($C$34*($C$35*$C$36)*C39)*$C$71),0)</f>
        <v>0</v>
      </c>
      <c r="D58" s="92">
        <f t="shared" ref="D58:D70" si="2">IFERROR((($D$34*($D$35*$D$36)*D39)*$C$71),0)</f>
        <v>0</v>
      </c>
      <c r="E58" s="92">
        <f t="shared" ref="E58:E70" si="3">IFERROR((($C$34*($C$35*$C$36)*C39)*$E$71),0)</f>
        <v>0</v>
      </c>
      <c r="F58" s="93">
        <f t="shared" ref="F58:F70" si="4">IFERROR((($D$34*($D$35*$D$36)*D39)*$E$71),0)</f>
        <v>0</v>
      </c>
      <c r="G58" s="27"/>
    </row>
    <row r="59" spans="1:10" ht="14.25" x14ac:dyDescent="0.3">
      <c r="A59" s="38" t="s">
        <v>23</v>
      </c>
      <c r="B59" s="9" t="str">
        <f t="shared" ref="B59:B67" si="5">B40</f>
        <v>Andningsskydd FFP3</v>
      </c>
      <c r="C59" s="94">
        <f t="shared" si="1"/>
        <v>2100</v>
      </c>
      <c r="D59" s="95">
        <f t="shared" si="2"/>
        <v>630</v>
      </c>
      <c r="E59" s="95">
        <f t="shared" si="3"/>
        <v>6300</v>
      </c>
      <c r="F59" s="96">
        <f t="shared" si="4"/>
        <v>1890</v>
      </c>
      <c r="G59" s="27"/>
    </row>
    <row r="60" spans="1:10" ht="14.25" x14ac:dyDescent="0.3">
      <c r="A60" s="38" t="s">
        <v>24</v>
      </c>
      <c r="B60" s="9" t="str">
        <f t="shared" si="5"/>
        <v>Munskydd typ IIR</v>
      </c>
      <c r="C60" s="94">
        <f t="shared" si="1"/>
        <v>2100</v>
      </c>
      <c r="D60" s="95">
        <f t="shared" si="2"/>
        <v>630</v>
      </c>
      <c r="E60" s="95">
        <f t="shared" si="3"/>
        <v>6300</v>
      </c>
      <c r="F60" s="96">
        <f t="shared" si="4"/>
        <v>1890</v>
      </c>
      <c r="G60" s="27"/>
    </row>
    <row r="61" spans="1:10" ht="14.25" x14ac:dyDescent="0.3">
      <c r="A61" s="38" t="s">
        <v>25</v>
      </c>
      <c r="B61" s="9" t="str">
        <f t="shared" si="5"/>
        <v>Visir engångs</v>
      </c>
      <c r="C61" s="94">
        <f t="shared" si="1"/>
        <v>2100</v>
      </c>
      <c r="D61" s="95">
        <f t="shared" si="2"/>
        <v>630</v>
      </c>
      <c r="E61" s="95">
        <f t="shared" si="3"/>
        <v>6300</v>
      </c>
      <c r="F61" s="96">
        <f t="shared" si="4"/>
        <v>1890</v>
      </c>
      <c r="G61" s="27"/>
    </row>
    <row r="62" spans="1:10" ht="14.25" x14ac:dyDescent="0.3">
      <c r="A62" s="38" t="s">
        <v>26</v>
      </c>
      <c r="B62" s="9" t="str">
        <f t="shared" si="5"/>
        <v>Visir flergångs</v>
      </c>
      <c r="C62" s="94">
        <f t="shared" si="1"/>
        <v>1260</v>
      </c>
      <c r="D62" s="95">
        <f t="shared" si="2"/>
        <v>378</v>
      </c>
      <c r="E62" s="95">
        <f t="shared" si="3"/>
        <v>3780</v>
      </c>
      <c r="F62" s="96">
        <f t="shared" si="4"/>
        <v>1134</v>
      </c>
      <c r="G62" s="27"/>
    </row>
    <row r="63" spans="1:10" ht="14.25" x14ac:dyDescent="0.3">
      <c r="A63" s="38" t="s">
        <v>27</v>
      </c>
      <c r="B63" s="9" t="str">
        <f t="shared" si="5"/>
        <v>Skyddsglasögon</v>
      </c>
      <c r="C63" s="94">
        <f t="shared" si="1"/>
        <v>420</v>
      </c>
      <c r="D63" s="95">
        <f t="shared" si="2"/>
        <v>126</v>
      </c>
      <c r="E63" s="95">
        <f t="shared" si="3"/>
        <v>1260</v>
      </c>
      <c r="F63" s="96">
        <f t="shared" si="4"/>
        <v>378</v>
      </c>
      <c r="G63" s="27"/>
    </row>
    <row r="64" spans="1:10" ht="14.25" x14ac:dyDescent="0.3">
      <c r="A64" s="38" t="s">
        <v>28</v>
      </c>
      <c r="B64" s="9" t="str">
        <f t="shared" si="5"/>
        <v>Skyddshandskar stycken</v>
      </c>
      <c r="C64" s="94">
        <f t="shared" si="1"/>
        <v>21000</v>
      </c>
      <c r="D64" s="95">
        <f t="shared" si="2"/>
        <v>6300</v>
      </c>
      <c r="E64" s="95">
        <f t="shared" si="3"/>
        <v>63000</v>
      </c>
      <c r="F64" s="96">
        <f t="shared" si="4"/>
        <v>18900</v>
      </c>
      <c r="G64" s="27"/>
    </row>
    <row r="65" spans="1:8" ht="14.25" x14ac:dyDescent="0.3">
      <c r="A65" s="38" t="s">
        <v>29</v>
      </c>
      <c r="B65" s="9" t="str">
        <f t="shared" si="5"/>
        <v>Engångsförkläde</v>
      </c>
      <c r="C65" s="94">
        <f t="shared" si="1"/>
        <v>4200</v>
      </c>
      <c r="D65" s="95">
        <f t="shared" si="2"/>
        <v>1260</v>
      </c>
      <c r="E65" s="95">
        <f t="shared" si="3"/>
        <v>12600</v>
      </c>
      <c r="F65" s="96">
        <f t="shared" si="4"/>
        <v>3780</v>
      </c>
      <c r="G65" s="27"/>
    </row>
    <row r="66" spans="1:8" ht="14.25" x14ac:dyDescent="0.3">
      <c r="A66" s="38" t="s">
        <v>30</v>
      </c>
      <c r="B66" s="9" t="str">
        <f t="shared" si="5"/>
        <v>Handdesinfektion liter</v>
      </c>
      <c r="C66" s="94">
        <f t="shared" si="1"/>
        <v>210</v>
      </c>
      <c r="D66" s="95">
        <f t="shared" si="2"/>
        <v>63</v>
      </c>
      <c r="E66" s="95">
        <f t="shared" si="3"/>
        <v>630</v>
      </c>
      <c r="F66" s="96">
        <f t="shared" si="4"/>
        <v>189</v>
      </c>
      <c r="G66" s="27"/>
    </row>
    <row r="67" spans="1:8" ht="14.25" thickBot="1" x14ac:dyDescent="0.35">
      <c r="A67" s="38" t="s">
        <v>31</v>
      </c>
      <c r="B67" s="148" t="str">
        <f t="shared" si="5"/>
        <v>Ytdesinfektion liter</v>
      </c>
      <c r="C67" s="97">
        <f t="shared" si="1"/>
        <v>126</v>
      </c>
      <c r="D67" s="98">
        <f t="shared" si="2"/>
        <v>37.799999999999997</v>
      </c>
      <c r="E67" s="98">
        <f t="shared" si="3"/>
        <v>378</v>
      </c>
      <c r="F67" s="99">
        <f t="shared" si="4"/>
        <v>113.4</v>
      </c>
      <c r="G67" s="27"/>
    </row>
    <row r="68" spans="1:8" ht="14.25" hidden="1" x14ac:dyDescent="0.3">
      <c r="A68" s="38" t="s">
        <v>34</v>
      </c>
      <c r="B68" s="108" t="str">
        <f>B49</f>
        <v>Annan skyddsutrustning 1</v>
      </c>
      <c r="C68" s="100">
        <f t="shared" si="1"/>
        <v>0</v>
      </c>
      <c r="D68" s="109">
        <f t="shared" si="2"/>
        <v>0</v>
      </c>
      <c r="E68" s="109">
        <f t="shared" si="3"/>
        <v>0</v>
      </c>
      <c r="F68" s="109">
        <f t="shared" si="4"/>
        <v>0</v>
      </c>
      <c r="G68" s="27"/>
    </row>
    <row r="69" spans="1:8" ht="14.25" hidden="1" x14ac:dyDescent="0.3">
      <c r="A69" s="38" t="s">
        <v>77</v>
      </c>
      <c r="B69" s="57" t="str">
        <f>B50</f>
        <v>Annan skyddsutrustning 2</v>
      </c>
      <c r="C69" s="94">
        <f t="shared" si="1"/>
        <v>0</v>
      </c>
      <c r="D69" s="95">
        <f t="shared" si="2"/>
        <v>0</v>
      </c>
      <c r="E69" s="95">
        <f t="shared" si="3"/>
        <v>0</v>
      </c>
      <c r="F69" s="95">
        <f t="shared" si="4"/>
        <v>0</v>
      </c>
      <c r="G69" s="27"/>
    </row>
    <row r="70" spans="1:8" ht="15" hidden="1" thickBot="1" x14ac:dyDescent="0.35">
      <c r="A70" s="38" t="s">
        <v>78</v>
      </c>
      <c r="B70" s="58" t="str">
        <f>B51</f>
        <v>Annan skyddsutrustning 3</v>
      </c>
      <c r="C70" s="97">
        <f t="shared" si="1"/>
        <v>0</v>
      </c>
      <c r="D70" s="98">
        <f t="shared" si="2"/>
        <v>0</v>
      </c>
      <c r="E70" s="98">
        <f t="shared" si="3"/>
        <v>0</v>
      </c>
      <c r="F70" s="98">
        <f t="shared" si="4"/>
        <v>0</v>
      </c>
      <c r="G70" s="27"/>
    </row>
    <row r="71" spans="1:8" s="7" customFormat="1" ht="16.5" hidden="1" customHeight="1" x14ac:dyDescent="0.3">
      <c r="A71" s="40"/>
      <c r="C71" s="5">
        <v>30</v>
      </c>
      <c r="D71" s="5"/>
      <c r="E71" s="17">
        <v>90</v>
      </c>
      <c r="F71" s="6"/>
      <c r="H71" s="40"/>
    </row>
    <row r="72" spans="1:8" s="7" customFormat="1" ht="18.600000000000001" customHeight="1" x14ac:dyDescent="0.3">
      <c r="A72" s="40"/>
      <c r="C72" s="5"/>
      <c r="D72" s="5"/>
      <c r="E72" s="17"/>
      <c r="F72" s="6"/>
      <c r="H72" s="40"/>
    </row>
    <row r="73" spans="1:8" ht="18.75" x14ac:dyDescent="0.3">
      <c r="A73" s="49">
        <v>3</v>
      </c>
      <c r="B73" s="47" t="s">
        <v>105</v>
      </c>
      <c r="C73" s="47"/>
    </row>
    <row r="74" spans="1:8" ht="18.600000000000001" customHeight="1" thickBot="1" x14ac:dyDescent="0.35"/>
    <row r="75" spans="1:8" ht="16.5" thickBot="1" x14ac:dyDescent="0.35">
      <c r="B75" s="154" t="str">
        <f>B32</f>
        <v>Bekräftad och misstänkt covid-19</v>
      </c>
      <c r="C75" s="155"/>
      <c r="D75" s="156"/>
      <c r="E75" s="51"/>
      <c r="F75" s="51"/>
      <c r="G75" s="51"/>
    </row>
    <row r="76" spans="1:8" ht="27.95" customHeight="1" thickBot="1" x14ac:dyDescent="0.35">
      <c r="B76" s="142"/>
      <c r="C76" s="149" t="s">
        <v>112</v>
      </c>
      <c r="D76" s="150"/>
    </row>
    <row r="77" spans="1:8" ht="41.45" customHeight="1" thickBot="1" x14ac:dyDescent="0.35">
      <c r="B77" s="143" t="s">
        <v>105</v>
      </c>
      <c r="C77" s="138" t="s">
        <v>106</v>
      </c>
      <c r="D77" s="141" t="s">
        <v>107</v>
      </c>
    </row>
    <row r="78" spans="1:8" ht="14.25" x14ac:dyDescent="0.3">
      <c r="A78" s="38" t="s">
        <v>35</v>
      </c>
      <c r="B78" s="14" t="str">
        <f>B39</f>
        <v>Andningsskydd FFP2</v>
      </c>
      <c r="C78" s="91">
        <f t="shared" ref="C78:C84" si="6">C58+D58</f>
        <v>0</v>
      </c>
      <c r="D78" s="93">
        <f t="shared" ref="D78:D84" si="7">E58+F58</f>
        <v>0</v>
      </c>
    </row>
    <row r="79" spans="1:8" ht="14.25" x14ac:dyDescent="0.3">
      <c r="A79" s="38" t="s">
        <v>36</v>
      </c>
      <c r="B79" s="9" t="str">
        <f t="shared" ref="B79:B87" si="8">B40</f>
        <v>Andningsskydd FFP3</v>
      </c>
      <c r="C79" s="100">
        <f t="shared" si="6"/>
        <v>2730</v>
      </c>
      <c r="D79" s="101">
        <f t="shared" si="7"/>
        <v>8190</v>
      </c>
    </row>
    <row r="80" spans="1:8" ht="14.25" x14ac:dyDescent="0.3">
      <c r="A80" s="38" t="s">
        <v>37</v>
      </c>
      <c r="B80" s="9" t="str">
        <f t="shared" si="8"/>
        <v>Munskydd typ IIR</v>
      </c>
      <c r="C80" s="100">
        <f t="shared" si="6"/>
        <v>2730</v>
      </c>
      <c r="D80" s="101">
        <f t="shared" si="7"/>
        <v>8190</v>
      </c>
    </row>
    <row r="81" spans="1:12" ht="14.25" x14ac:dyDescent="0.3">
      <c r="A81" s="38" t="s">
        <v>38</v>
      </c>
      <c r="B81" s="9" t="str">
        <f t="shared" si="8"/>
        <v>Visir engångs</v>
      </c>
      <c r="C81" s="100">
        <f t="shared" si="6"/>
        <v>2730</v>
      </c>
      <c r="D81" s="101">
        <f t="shared" si="7"/>
        <v>8190</v>
      </c>
    </row>
    <row r="82" spans="1:12" ht="14.25" x14ac:dyDescent="0.3">
      <c r="A82" s="38" t="s">
        <v>39</v>
      </c>
      <c r="B82" s="9" t="str">
        <f t="shared" si="8"/>
        <v>Visir flergångs</v>
      </c>
      <c r="C82" s="100">
        <f t="shared" si="6"/>
        <v>1638</v>
      </c>
      <c r="D82" s="101">
        <f t="shared" si="7"/>
        <v>4914</v>
      </c>
    </row>
    <row r="83" spans="1:12" ht="14.25" customHeight="1" x14ac:dyDescent="0.3">
      <c r="A83" s="38" t="s">
        <v>40</v>
      </c>
      <c r="B83" s="9" t="str">
        <f t="shared" si="8"/>
        <v>Skyddsglasögon</v>
      </c>
      <c r="C83" s="100">
        <f t="shared" si="6"/>
        <v>546</v>
      </c>
      <c r="D83" s="101">
        <f t="shared" si="7"/>
        <v>1638</v>
      </c>
    </row>
    <row r="84" spans="1:12" ht="14.25" customHeight="1" x14ac:dyDescent="0.3">
      <c r="A84" s="38" t="s">
        <v>41</v>
      </c>
      <c r="B84" s="9" t="str">
        <f t="shared" si="8"/>
        <v>Skyddshandskar stycken</v>
      </c>
      <c r="C84" s="100">
        <f t="shared" si="6"/>
        <v>27300</v>
      </c>
      <c r="D84" s="101">
        <f t="shared" si="7"/>
        <v>81900</v>
      </c>
    </row>
    <row r="85" spans="1:12" ht="14.25" x14ac:dyDescent="0.3">
      <c r="A85" s="38" t="s">
        <v>42</v>
      </c>
      <c r="B85" s="9" t="str">
        <f t="shared" si="8"/>
        <v>Engångsförkläde</v>
      </c>
      <c r="C85" s="100">
        <f t="shared" ref="C85:C87" si="9">C65+D65</f>
        <v>5460</v>
      </c>
      <c r="D85" s="101">
        <f t="shared" ref="D85:D87" si="10">E65+F65</f>
        <v>16380</v>
      </c>
    </row>
    <row r="86" spans="1:12" s="38" customFormat="1" ht="14.25" x14ac:dyDescent="0.3">
      <c r="A86" s="38" t="s">
        <v>43</v>
      </c>
      <c r="B86" s="9" t="str">
        <f t="shared" si="8"/>
        <v>Handdesinfektion liter</v>
      </c>
      <c r="C86" s="100">
        <f t="shared" si="9"/>
        <v>273</v>
      </c>
      <c r="D86" s="101">
        <f t="shared" si="10"/>
        <v>819</v>
      </c>
      <c r="E86" s="23"/>
      <c r="F86" s="23"/>
      <c r="G86" s="23"/>
      <c r="I86" s="23"/>
      <c r="J86" s="23"/>
      <c r="K86" s="23"/>
      <c r="L86" s="23"/>
    </row>
    <row r="87" spans="1:12" s="38" customFormat="1" ht="14.25" thickBot="1" x14ac:dyDescent="0.35">
      <c r="A87" s="38" t="s">
        <v>44</v>
      </c>
      <c r="B87" s="148" t="str">
        <f t="shared" si="8"/>
        <v>Ytdesinfektion liter</v>
      </c>
      <c r="C87" s="102">
        <f t="shared" si="9"/>
        <v>163.80000000000001</v>
      </c>
      <c r="D87" s="103">
        <f t="shared" si="10"/>
        <v>491.4</v>
      </c>
      <c r="E87" s="23"/>
      <c r="F87" s="23"/>
      <c r="G87" s="23"/>
      <c r="I87" s="23"/>
      <c r="J87" s="23"/>
      <c r="K87" s="23"/>
      <c r="L87" s="23"/>
    </row>
    <row r="88" spans="1:12" s="38" customFormat="1" ht="14.25" hidden="1" x14ac:dyDescent="0.3">
      <c r="A88" s="38" t="s">
        <v>47</v>
      </c>
      <c r="B88" s="108" t="str">
        <f>B49</f>
        <v>Annan skyddsutrustning 1</v>
      </c>
      <c r="C88" s="100" t="e">
        <f>C68+D68+#REF!+#REF!+#REF!+#REF!+#REF!+#REF!</f>
        <v>#REF!</v>
      </c>
      <c r="D88" s="101" t="e">
        <f>E68+F68+#REF!+#REF!+#REF!+#REF!+#REF!+#REF!</f>
        <v>#REF!</v>
      </c>
      <c r="E88" s="23"/>
      <c r="F88" s="23"/>
      <c r="G88" s="23"/>
      <c r="I88" s="23"/>
      <c r="J88" s="23"/>
      <c r="K88" s="23"/>
      <c r="L88" s="23"/>
    </row>
    <row r="89" spans="1:12" s="38" customFormat="1" ht="14.25" hidden="1" x14ac:dyDescent="0.3">
      <c r="A89" s="38" t="s">
        <v>94</v>
      </c>
      <c r="B89" s="57" t="str">
        <f>B50</f>
        <v>Annan skyddsutrustning 2</v>
      </c>
      <c r="C89" s="100" t="e">
        <f>C69+D69+#REF!+#REF!+#REF!+#REF!+#REF!+#REF!</f>
        <v>#REF!</v>
      </c>
      <c r="D89" s="101" t="e">
        <f>E69+F69+#REF!+#REF!+#REF!+#REF!+#REF!+#REF!</f>
        <v>#REF!</v>
      </c>
      <c r="E89" s="23"/>
      <c r="F89" s="23"/>
      <c r="G89" s="23"/>
      <c r="I89" s="23"/>
      <c r="J89" s="23"/>
      <c r="K89" s="23"/>
      <c r="L89" s="23"/>
    </row>
    <row r="90" spans="1:12" s="38" customFormat="1" ht="15" hidden="1" thickBot="1" x14ac:dyDescent="0.35">
      <c r="A90" s="38" t="s">
        <v>95</v>
      </c>
      <c r="B90" s="58" t="str">
        <f>B51</f>
        <v>Annan skyddsutrustning 3</v>
      </c>
      <c r="C90" s="102" t="e">
        <f>C70+D70+#REF!+#REF!+#REF!+#REF!+#REF!+#REF!</f>
        <v>#REF!</v>
      </c>
      <c r="D90" s="103" t="e">
        <f>E70+F70+#REF!+#REF!+#REF!+#REF!+#REF!+#REF!</f>
        <v>#REF!</v>
      </c>
      <c r="E90" s="23"/>
      <c r="F90" s="23"/>
      <c r="G90" s="23"/>
      <c r="I90" s="23"/>
      <c r="J90" s="23"/>
      <c r="K90" s="23"/>
      <c r="L90" s="23"/>
    </row>
    <row r="91" spans="1:12" s="38" customFormat="1" ht="14.25" x14ac:dyDescent="0.3">
      <c r="B91" s="2"/>
      <c r="C91" s="23"/>
      <c r="D91" s="23"/>
      <c r="E91" s="23"/>
      <c r="F91" s="23"/>
      <c r="G91" s="23"/>
      <c r="I91" s="23"/>
      <c r="J91" s="23"/>
      <c r="K91" s="23"/>
      <c r="L91" s="23"/>
    </row>
    <row r="92" spans="1:12" s="38" customFormat="1" ht="14.25" x14ac:dyDescent="0.3">
      <c r="B92" s="2"/>
      <c r="C92" s="23"/>
      <c r="D92" s="23"/>
      <c r="E92" s="23"/>
      <c r="F92" s="23"/>
      <c r="G92" s="23"/>
      <c r="I92" s="23"/>
      <c r="J92" s="23"/>
      <c r="K92" s="23"/>
      <c r="L92" s="23"/>
    </row>
  </sheetData>
  <sheetProtection algorithmName="SHA-512" hashValue="OR/PndEySJfPk7rs3S5E2ipNYSWW4/34zEXEcWFD7Kx0dtTS25J+s3qKfFml7ydUg+4fP2eTz7MHt2rSVCeNjQ==" saltValue="wVZ/IidzfghXv8jviACJpg==" spinCount="100000" sheet="1" objects="1" scenarios="1"/>
  <mergeCells count="5">
    <mergeCell ref="B75:D75"/>
    <mergeCell ref="C76:D76"/>
    <mergeCell ref="B55:F55"/>
    <mergeCell ref="I51:J51"/>
    <mergeCell ref="B32:D32"/>
  </mergeCells>
  <dataValidations count="7">
    <dataValidation type="whole" operator="greaterThanOrEqual" allowBlank="1" showErrorMessage="1" error="Skriv endast siffror utan decimaler" sqref="C34:D34">
      <formula1>0</formula1>
    </dataValidation>
    <dataValidation type="decimal" operator="greaterThanOrEqual" allowBlank="1" showErrorMessage="1" error="Skriv endast siffror" prompt="Skriv antal bemaning per besök" sqref="C36:D36">
      <formula1>0</formula1>
    </dataValidation>
    <dataValidation type="decimal" operator="greaterThanOrEqual" allowBlank="1" showErrorMessage="1" error="Skriv endast siffror" prompt="Skriv antal besök per patient och dygn" sqref="C35:D35">
      <formula1>0</formula1>
    </dataValidation>
    <dataValidation allowBlank="1" showInputMessage="1" showErrorMessage="1" prompt="Skriv annan personlig skyddsutrustning" sqref="B49:B51"/>
    <dataValidation allowBlank="1" showErrorMessage="1" prompt="Skriv annan utrustning" sqref="B88:B90 B68:B70"/>
    <dataValidation type="whole" operator="greaterThanOrEqual" allowBlank="1" showErrorMessage="1" error="Skriv endast siffror" prompt="Skriv nyckeltal för behov per besök" sqref="C52:D52">
      <formula1>0</formula1>
    </dataValidation>
    <dataValidation type="decimal" operator="greaterThanOrEqual" allowBlank="1" showErrorMessage="1" error="Skriv endast siffror" prompt="Skriv nyckeltal för behov per besök" sqref="C39:D51">
      <formula1>0</formula1>
    </dataValidation>
  </dataValidations>
  <hyperlinks>
    <hyperlink ref="C1" location="Instruktioner!C1" display="Instruktioner"/>
    <hyperlink ref="D1" location="Kalkylator!D1" display="Kalkylator"/>
    <hyperlink ref="E1" location="Diagram!E1" display="Diagram"/>
    <hyperlink ref="F1" location="'Socialstyrelsens referensvärden'!F1" display="Socialstyrelsens referensvärden"/>
  </hyperlinks>
  <pageMargins left="0.70866141732283472" right="0.70866141732283472" top="0.74803149606299213" bottom="0.74803149606299213" header="0.31496062992125984" footer="0.31496062992125984"/>
  <pageSetup paperSize="9" scale="52" orientation="portrait" r:id="rId1"/>
  <headerFooter>
    <oddFooter>&amp;LRegion</oddFooter>
  </headerFooter>
  <rowBreaks count="1" manualBreakCount="1">
    <brk id="72" max="16383"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GFMuDxipBctWMIYtuRbxuTzQQmjpGqINrhjVB2WdVsI=</DigestValue>
    </Reference>
    <Reference Type="http://www.w3.org/2000/09/xmldsig#Object" URI="#idOfficeObject">
      <DigestMethod Algorithm="http://www.w3.org/2001/04/xmlenc#sha256"/>
      <DigestValue>col6cazNpOiK6f7kN+BZOTYm5HvAxkx0OeRC7DUuvoM=</DigestValue>
    </Reference>
    <Reference Type="http://uri.etsi.org/01903#SignedProperties" URI="#idSignedProperties">
      <Transforms>
        <Transform Algorithm="http://www.w3.org/TR/2001/REC-xml-c14n-20010315"/>
      </Transforms>
      <DigestMethod Algorithm="http://www.w3.org/2001/04/xmlenc#sha256"/>
      <DigestValue>WbPrKwt3NQxbxNMIURkWnT5JcOF6l8n1T0xtEhfAKEc=</DigestValue>
    </Reference>
  </SignedInfo>
  <SignatureValue>D38ZW/3bcWs1FwOjkIPyIGL1Hq7RQqkW2fdtqiK53Xs1J9ZT+hGoe6zWh07pqLZI+F/UotBVnCmw
d2no8GwExQNMFBxe4DmddEBJMJrYVM+toR+9Nz3N67p3Ohc/lB6tXAK8z8YhMIOaC3eN05uNIISS
xceqy7wllGgedU2lb/4v0n6UFSg6GkCYKOZcbsX4o4m7bXI/4cK0L68aoK7ECIAJr1w3//vVpp9C
+Ke8rZBuBdSp/HHjhtRkZZ9YjslUo/DOPtfGTcF0iMm/+aTB45UAKFYzfvkUbt0yYezljyqg/ve+
hrRT1R8XZsCCGYUrOoAcc+5PO6IDWKehbx+mfg==</SignatureValue>
  <KeyInfo>
    <X509Data>
      <X509Certificate>MIIGujCCBaKgAwIBAgITGQAAPD0NwdF751LtXAAAAAA8PTANBgkqhkiG9w0BAQsFADBLMRUwEwYKCZImiZPyLGQBGRYFbG9jYWwxEzARBgoJkiaJk/IsZAEZFgNzb3MxHTAbBgNVBAMTFFNvUyBJc3N1aW5nIENBIDAxIHYyMB4XDTIwMDYyMzA2Mjc0NVoXDTIxMDYyMzA2Mjc0NVowejEVMBMGCgmSJomT8ixkARkWBWxvY2FsMRMwEQYKCZImiZPyLGQBGRYDc29zMRIwEAYDVQQLEwlSZXNvdXJjZXMxDjAMBgNVBAsTBVVzZXJzMRIwEAYDVQQLEwlDb3JwVXNlcnMxFDASBgNVBAMTC0pvaG5uLCBBbm5hMIIBIjANBgkqhkiG9w0BAQEFAAOCAQ8AMIIBCgKCAQEAydrTYRfPEB3RV3WBIobIg9aZj0lRNjaIuf/Y+Fv9m4lX6/R9aEBsZ0oTE0MlUZzaUzxBXKdXQE6fCAybZrD9fCdvNPyzeNUx/FwXFuSDVoIFhg63Ce59pGKrj0bJzWU45msS9otD2240Ul8fkctAUc/qgvArkoynmCGLh7t8jarjwF/qrVyjibg7/eUZ/jD+3HHHMvVHeUkAmQr6tG0WoTawoBTJ5X9bq9lompamLtw8+l5FuxlZ5MsK1hs9AO6QtMjyadv7xgvj2SY8xzj0Wd+K0uTJJRkrpfSF+SlfowgsNd6DwneUR/UI+p+z2+eteecfd/GAu5R6L250Rl89LQIDAQABo4IDZjCCA2IwHQYDVR0OBBYEFF5hc8YC7DCUDC6G5sY6ptBRp5/tMB8GA1UdIwQYMBaAFFSjctbHBPQZsFozs9EL2Q0+CYL2MIIBEQYDVR0fBIIBCDCCAQQwggEAoIH9oIH6hj9odHRwOi8vY3JsLnBraS5zb3Muc2UvQ2VydERhdGEvU29TJTIwSXNzdWluZyUyMENBJTIwMDElMjB2Mi5jcmyGgbZsZGFwOi8vL0NOPVNvUyUyMElzc3VpbmclMjBDQSUyMDAxJTIwdjIsQ049Q0RQLENOPVB1YmxpYyUyMEtleSUyMFNlcnZpY2VzLENOPVNlcnZpY2VzLENOPUNvbmZpZ3VyYXRpb24sREM9c29zLERDPWxvY2FsP2NlcnRpZmljYXRlUmV2b2NhdGlvbkxpc3Q/YmFzZT9vYmplY3RDbGFzcz1jUkxEaXN0cmlidXRpb25Qb2ludDCCAUQGCCsGAQUFBwEBBIIBNjCCATIwSwYIKwYBBQUHMAKGP2h0dHA6Ly9haWEucGtpLnNvcy5zZS9DZXJ0RGF0YS9Tb1MlMjBJc3N1aW5nJTIwQ0ElMjAwMSUyMHYyLmNydDCBuQYIKwYBBQUHMAKGgaxsZGFwOi8vL0NOPVNvUyUyMElzc3VpbmclMjBDQSUyMDAxJTIwdjIsQ049QUlBLENOPVB1YmxpYyUyMEtleSUyMFNlcnZpY2VzLENOPVNlcnZpY2VzLENOPUNvbmZpZ3VyYXRpb24sREM9c29zLERDPWxvY2FsP2NBQ2VydGlmaWNhdGU/YmFzZT9vYmplY3RDbGFzcz1jZXJ0aWZpY2F0aW9uQXV0aG9yaXR5MCcGCCsGAQUFBzABhhtodHRwOi8vb2NzcC5wa2kuc29zLnNlL29jc3AwCwYDVR0PBAQDAgeAMD0GCSsGAQQBgjcVBwQwMC4GJisGAQQBgjcVCISYiWiG3MpBhNmJGoaa7w6D1+UYH4TalHmEtP8mAgFkAgEMMB8GA1UdJQQYMBYGCisGAQQBgjcUAgIGCCsGAQUFBwMCMCkGCSsGAQQBgjcVCgQcMBowDAYKKwYBBAGCNxQCAjAKBggrBgEFBQcDAjArBgNVHREEJDAioCAGCisGAQQBgjcUAgOgEgwQYWFqbjA0QHNvcy5sb2NhbDANBgkqhkiG9w0BAQsFAAOCAQEANNTvBJsGprYihu1F5gbUodtCzzS91JzUU1qE5jEf2Xai2jsHj7tZ7WHpXK60bGcwypvUsUHwXc7vRju+NKsOZsBLdE7fvebawRROFZ2jlT2GOXnBzSalTOcTAzutfkHRQHU4o9qngCxHwrppnxOX8keg203NjeQ3R1A5faysl9TR3LZz8USURRc4En+LzlR6I62Mswurw6ovZZdPWUeYwVb4xT0+hoGN+NAf3n9kckwM5Hk/e3IlXPDwPYzfBkTH6c3kXTy+Lp+3KA2b4QEP9MG063WE8iv4wnCSdzapKNGHjkMzNFV5+SwO3f3EObu09mi+6ayGtimFUChl4qPFF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jDbT+cNeO763rUTbqIwtjksau7DozcY6zSTgGhDwD80=</DigestValue>
      </Reference>
      <Reference URI="/xl/calcChain.xml?ContentType=application/vnd.openxmlformats-officedocument.spreadsheetml.calcChain+xml">
        <DigestMethod Algorithm="http://www.w3.org/2001/04/xmlenc#sha256"/>
        <DigestValue>OrWk6xSktlpTvm7uLPm+mzp20rUT6xY6mSXZWYTxuRY=</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iiIUTw551Pf7bTYXz0p/pxL7b94OSgCO8EQWIeBhUcA=</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70J/HjKGOShr2QViU/qt+iyKLQjMhoJBs4M4NXsSqxs=</DigestValue>
      </Reference>
      <Reference URI="/xl/charts/chart1.xml?ContentType=application/vnd.openxmlformats-officedocument.drawingml.chart+xml">
        <DigestMethod Algorithm="http://www.w3.org/2001/04/xmlenc#sha256"/>
        <DigestValue>F9+ONC899mU8oniY0h5MUgT4k+Gzrid+Nt8oEB4EH7k=</DigestValue>
      </Reference>
      <Reference URI="/xl/charts/chart2.xml?ContentType=application/vnd.openxmlformats-officedocument.drawingml.chart+xml">
        <DigestMethod Algorithm="http://www.w3.org/2001/04/xmlenc#sha256"/>
        <DigestValue>iXWFFpa6B4tMnr+qgObeVdb1dCIa/yQfwQIWYZF+Qs4=</DigestValue>
      </Reference>
      <Reference URI="/xl/charts/colors1.xml?ContentType=application/vnd.ms-office.chartcolorstyle+xml">
        <DigestMethod Algorithm="http://www.w3.org/2001/04/xmlenc#sha256"/>
        <DigestValue>BP77p9MYU/oKpjblyLjjCPwxJqm0ih9EkJR//5HVqS8=</DigestValue>
      </Reference>
      <Reference URI="/xl/charts/colors2.xml?ContentType=application/vnd.ms-office.chartcolorstyle+xml">
        <DigestMethod Algorithm="http://www.w3.org/2001/04/xmlenc#sha256"/>
        <DigestValue>BP77p9MYU/oKpjblyLjjCPwxJqm0ih9EkJR//5HVqS8=</DigestValue>
      </Reference>
      <Reference URI="/xl/charts/style1.xml?ContentType=application/vnd.ms-office.chartstyle+xml">
        <DigestMethod Algorithm="http://www.w3.org/2001/04/xmlenc#sha256"/>
        <DigestValue>Dg0kkgyxpLPV0Pr5oyMvec6dsPTz/Y1Z0wLFvQQwXmA=</DigestValue>
      </Reference>
      <Reference URI="/xl/charts/style2.xml?ContentType=application/vnd.ms-office.chartstyle+xml">
        <DigestMethod Algorithm="http://www.w3.org/2001/04/xmlenc#sha256"/>
        <DigestValue>Dg0kkgyxpLPV0Pr5oyMvec6dsPTz/Y1Z0wLFvQQwXmA=</DigestValue>
      </Reference>
      <Reference URI="/xl/ctrlProps/ctrlProp1.xml?ContentType=application/vnd.ms-excel.controlproperties+xml">
        <DigestMethod Algorithm="http://www.w3.org/2001/04/xmlenc#sha256"/>
        <DigestValue>fBwN8z30nmv6rEI+4dJlxiNm1ZJ5sTZW0h/0aNMjImU=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F/Z3dpkfO2FsTVHJGDbWkOjOepaJQTOtPVDRX3q/1pU=</DigestValue>
      </Reference>
      <Reference URI="/xl/drawings/drawing1.xml?ContentType=application/vnd.openxmlformats-officedocument.drawing+xml">
        <DigestMethod Algorithm="http://www.w3.org/2001/04/xmlenc#sha256"/>
        <DigestValue>ZLyzWDLtg/Df9bx4M9ZiszkUbd4vbghl6XsuVZPq2rU=</DigestValue>
      </Reference>
      <Reference URI="/xl/drawings/drawing2.xml?ContentType=application/vnd.openxmlformats-officedocument.drawing+xml">
        <DigestMethod Algorithm="http://www.w3.org/2001/04/xmlenc#sha256"/>
        <DigestValue>Mmdtio+hk/4vauBkB/fUWMQp8dYHoQTUtw/7FNwtfA8=</DigestValue>
      </Reference>
      <Reference URI="/xl/drawings/drawing3.xml?ContentType=application/vnd.openxmlformats-officedocument.drawing+xml">
        <DigestMethod Algorithm="http://www.w3.org/2001/04/xmlenc#sha256"/>
        <DigestValue>bgNVkLxFK47EUshorwHVHl387YLs5B4USfMAPbVI3JM=</DigestValue>
      </Reference>
      <Reference URI="/xl/drawings/drawing4.xml?ContentType=application/vnd.openxmlformats-officedocument.drawing+xml">
        <DigestMethod Algorithm="http://www.w3.org/2001/04/xmlenc#sha256"/>
        <DigestValue>K9XhqHncvFVREWMwrnnyZs73Ilf8Wja8TwQPNaEQv18=</DigestValue>
      </Reference>
      <Reference URI="/xl/drawings/vmlDrawing1.vml?ContentType=application/vnd.openxmlformats-officedocument.vmlDrawing">
        <DigestMethod Algorithm="http://www.w3.org/2001/04/xmlenc#sha256"/>
        <DigestValue>HrCKmsgGb90E6rr/z0ksxFhm3TVOBCwwHBwtKsEXLOc=</DigestValue>
      </Reference>
      <Reference URI="/xl/media/image1.png?ContentType=image/png">
        <DigestMethod Algorithm="http://www.w3.org/2001/04/xmlenc#sha256"/>
        <DigestValue>x0d0C4wNmMifqRpV47o7qPN+IkDjJcaCHdIzClSndTA=</DigestValue>
      </Reference>
      <Reference URI="/xl/printerSettings/printerSettings1.bin?ContentType=application/vnd.openxmlformats-officedocument.spreadsheetml.printerSettings">
        <DigestMethod Algorithm="http://www.w3.org/2001/04/xmlenc#sha256"/>
        <DigestValue>WIu88rAp+1CWd5J9eHRcOqGVrKt0yuc1eIXmhy+ucJ8=</DigestValue>
      </Reference>
      <Reference URI="/xl/printerSettings/printerSettings2.bin?ContentType=application/vnd.openxmlformats-officedocument.spreadsheetml.printerSettings">
        <DigestMethod Algorithm="http://www.w3.org/2001/04/xmlenc#sha256"/>
        <DigestValue>+OOExlZXFj62hb/Q2r0uaFjE1lYnNPyplwDffBdWquM=</DigestValue>
      </Reference>
      <Reference URI="/xl/printerSettings/printerSettings3.bin?ContentType=application/vnd.openxmlformats-officedocument.spreadsheetml.printerSettings">
        <DigestMethod Algorithm="http://www.w3.org/2001/04/xmlenc#sha256"/>
        <DigestValue>WIu88rAp+1CWd5J9eHRcOqGVrKt0yuc1eIXmhy+ucJ8=</DigestValue>
      </Reference>
      <Reference URI="/xl/printerSettings/printerSettings4.bin?ContentType=application/vnd.openxmlformats-officedocument.spreadsheetml.printerSettings">
        <DigestMethod Algorithm="http://www.w3.org/2001/04/xmlenc#sha256"/>
        <DigestValue>hESUosNIs2sgu5wmMbaxt0n3/1uoynqYTM4caRXbDW4=</DigestValue>
      </Reference>
      <Reference URI="/xl/sharedStrings.xml?ContentType=application/vnd.openxmlformats-officedocument.spreadsheetml.sharedStrings+xml">
        <DigestMethod Algorithm="http://www.w3.org/2001/04/xmlenc#sha256"/>
        <DigestValue>v0bBZk/mjXW8pNQ06v12WFR1MYJR42pXGjxY20HrPR8=</DigestValue>
      </Reference>
      <Reference URI="/xl/styles.xml?ContentType=application/vnd.openxmlformats-officedocument.spreadsheetml.styles+xml">
        <DigestMethod Algorithm="http://www.w3.org/2001/04/xmlenc#sha256"/>
        <DigestValue>nthz4XwOcVxsnsnUWGDuolkTm/ws2BSyqwPMsPbCi7A=</DigestValue>
      </Reference>
      <Reference URI="/xl/theme/theme1.xml?ContentType=application/vnd.openxmlformats-officedocument.theme+xml">
        <DigestMethod Algorithm="http://www.w3.org/2001/04/xmlenc#sha256"/>
        <DigestValue>4AYgXszaQUWQbvO7Z2XHdNol/0Ljj7hgvU+V1sxyy2A=</DigestValue>
      </Reference>
      <Reference URI="/xl/vbaProject.bin?ContentType=application/vnd.ms-office.vbaProject">
        <DigestMethod Algorithm="http://www.w3.org/2001/04/xmlenc#sha256"/>
        <DigestValue>z7wZvgKH9BvXFW3JBtHUuuQVbOjtrjK3JunHn2gEXqg=</DigestValue>
      </Reference>
      <Reference URI="/xl/workbook.xml?ContentType=application/vnd.ms-excel.sheet.macroEnabled.main+xml">
        <DigestMethod Algorithm="http://www.w3.org/2001/04/xmlenc#sha256"/>
        <DigestValue>Kt2ZrF6+XNKs+GLdWz5h5DDbJeKkhy68Qr7FGfllhjU=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VHCxkff1UXf8H9nPiAiEzr7HjycWPyVLUHmpSZfX8go=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sheet1.xml?ContentType=application/vnd.openxmlformats-officedocument.spreadsheetml.worksheet+xml">
        <DigestMethod Algorithm="http://www.w3.org/2001/04/xmlenc#sha256"/>
        <DigestValue>2S7sHpmo1GiIm5Ai6UXaFpapB0t1Ije5XjXSBuIkNLc=</DigestValue>
      </Reference>
      <Reference URI="/xl/worksheets/sheet2.xml?ContentType=application/vnd.openxmlformats-officedocument.spreadsheetml.worksheet+xml">
        <DigestMethod Algorithm="http://www.w3.org/2001/04/xmlenc#sha256"/>
        <DigestValue>It/6glDAwkArMFmTrEYQIhuvVq6rHBdG05yelLp3k+E=</DigestValue>
      </Reference>
      <Reference URI="/xl/worksheets/sheet3.xml?ContentType=application/vnd.openxmlformats-officedocument.spreadsheetml.worksheet+xml">
        <DigestMethod Algorithm="http://www.w3.org/2001/04/xmlenc#sha256"/>
        <DigestValue>mmxZhnyUVrmNdW1bPSrZR7sDjdT52HYfIqWFAujImd4=</DigestValue>
      </Reference>
      <Reference URI="/xl/worksheets/sheet4.xml?ContentType=application/vnd.openxmlformats-officedocument.spreadsheetml.worksheet+xml">
        <DigestMethod Algorithm="http://www.w3.org/2001/04/xmlenc#sha256"/>
        <DigestValue>kkCboa1pdJtEvoAWESYnQEX95Pp1OsCrzy4BycS2ljw=</DigestValue>
      </Reference>
    </Manifest>
    <SignatureProperties>
      <SignatureProperty Id="idSignatureTime" Target="#idPackageSignature">
        <mdssi:SignatureTime xmlns:mdssi="http://schemas.openxmlformats.org/package/2006/digital-signature">
          <mdssi:Format>YYYY-MM-DDThh:mm:ssTZD</mdssi:Format>
          <mdssi:Value>2020-11-10T13:55:09Z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Verifiering av Socialstyrelsens prognosverktyg för personlig skyddsutrustning</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2020-11-10T13:55:09Z</xd:SigningTime>
          <xd:SigningCertificate>
            <xd:Cert>
              <xd:CertDigest>
                <DigestMethod Algorithm="http://www.w3.org/2001/04/xmlenc#sha256"/>
                <DigestValue>VVjU9Rko97eOhWNX1Dz0YniWOxXkdEIS4wF4gc9vd/0=</DigestValue>
              </xd:CertDigest>
              <xd:IssuerSerial>
                <X509IssuerName>CN=SoS Issuing CA 01 v2, DC=sos, DC=local</X509IssuerName>
                <X509SerialNumber>557518710033954461196339865985480967843757117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Skapade och godkände det här dokumentet</xd:Description>
            </xd:CommitmentTypeId>
            <xd:AllSignedDataObjects/>
            <xd:CommitmentTypeQualifiers>
              <xd:CommitmentTypeQualifier>Verifiering av Socialstyrelsens prognosverktyg för personlig skyddsutrustning</xd:CommitmentTypeQualifier>
            </xd:CommitmentTypeQualifiers>
          </xd:CommitmentTypeIndication>
        </xd:SignedDataObjectProperties>
      </xd:SignedProperties>
      <xd:UnsignedProperties>
        <xd:UnsignedSignatureProperties>
          <xd:CertificateValues>
            <xd:EncapsulatedX509Certificate>MIIFaTCCA1GgAwIBAgITTQAAAAOA7ULOB+DN+AAAAAAAAzANBgkqhkiG9w0BAQsFADAZMRcwFQYDVQQDEw5Tb1MgUm9vdCBDQSB2MjAeFw0xNjA0MDYxMDIyNTVaFw0yNjA0MDYxMDMyNTVaMEsxFTATBgoJkiaJk/IsZAEZFgVsb2NhbDETMBEGCgmSJomT8ixkARkWA3NvczEdMBsGA1UEAxMUU29TIElzc3VpbmcgQ0EgMDEgdjIwggEiMA0GCSqGSIb3DQEBAQUAA4IBDwAwggEKAoIBAQCyuDwst32cLFpYFtO92OpEusPXSrTN24qcf61p+yiLRcAd3ygg8ZmZuawtDqOVjWO8gA5Lhqv9LYcjJrskJSyehAjJNMhR+xgQTRrkf4axXueEVvU9RneigtrF5VO/x+QaEtNaMOFpqiDFrvmfMYdJRA4LOJgnF+4HJ3h6hAAvhZO/6xC3EZss8SvMYuecF7/nJ1rJoNsz2k6h1LoWH8jW9HFBknLiddLYc/s7I51gL7LvcWmLS0mD/c4xJXOkrqD34cKDQAAhSm5gtuJVoiCp83o/rI1qLgru7TooW2zY/9zSnFTojE/0pMB4RhWa9xZVnUhGU5Kx2eXudqfqXhCBAgMBAAGjggF2MIIBcjAQBgkrBgEEAYI3FQEEAwIBADAdBgNVHQ4EFgQUVKNy1scE9BmwWjOz0QvZDT4JgvYwQwYDVR0gBDwwOjA4BggqAwSLL0NZBTAsMCoGCCsGAQUFBwIBFh5odHRwOi8vY3BzLnBraS5zb3Muc2UvY3BzLmFzcAAwGQYJKwYBBAGCNxQCBAweCgBTAHUAYgBDAEEwCwYDVR0PBAQDAgGGMBIGA1UdEwEB/wQIMAYBAf8CAQAwHwYDVR0jBBgwFoAU/gOr0r/2kw+8+p0qTr2lDYVBCgswSAYDVR0fBEEwPzA9oDugOYY3aHR0cDovL2NybC5wa2kuc29zLnNlL0NlcnREYXRhL1NvUyUyMFJvb3QlMjBDQSUyMHYyLmNybDBTBggrBgEFBQcBAQRHMEUwQwYIKwYBBQUHMAKGN2h0dHA6Ly9haWEucGtpLnNvcy5zZS9DZXJ0RGF0YS9Tb1MlMjBSb290JTIwQ0ElMjB2Mi5jcnQwDQYJKoZIhvcNAQELBQADggIBAGigQmyQxJpGp76NlrYB+x0P3mOoAOdBujPeaP+1L3EfeCqtkIs/StPCA4uuDuqyI44Gp5UdkEAl1jhpLgNfNTiKfYgYvHvVCxFUTb4EHJofFOvYc+JUW2P1F7CwfXcwJEJH8HwffQrJQbDcyccirfh5yo4VpjB9+73hFX3usEhhx1oYHcUE5M6wv2XLYm2Zy0TTEjbqtMIQMAF46GKVAS7hjyjH8o+vh1HclS1F0JsrZnzTWjfb/64XPlfuDfI/8Faq/mkhZAGSQU2218KpS6MQAqnxGKsFDeHsXZ3jlKPufJRej/apruy0sGhM8WdgcH4J5LOnMWBkBDSmNCVYcKtIFC5M1qGeSpoWlgEFtvGf3L+dDJAFAnLBmmCCwGvbbvTUVH/Eca5tHCZ3ztK/j7N1YruXBH3T0zM+EHf6034Qxyujj3w8I9zDw4+7N32o3XaK/AKrxBXkh7eAVv5AIqB0tEKKfyF/pa/y6uOeaNpp98sS19yBiBqlSNsNOrhkztanqxDZupH6iISmACNesDvTvVf6cN4NIRpB3K5FE9Z6GF+OimSIFmHlLPd3bDvQ88dazp2RM0DhEZfdXUfzJb4nLtctjHc+zxtdRc7Aq++2/v6pUF3tPqECp0E1X0UKAQpaEA1r0DxhBqlaV/LbsAi6p128NSY4W1I3sRWAGN9j</xd:EncapsulatedX509Certificate>
            <xd:EncapsulatedX509Certificate>MIIFUDCCAzigAwIBAgIQSuXjr5N0XbhDBfjAnCZM0zANBgkqhkiG9w0BAQsFADAZMRcwFQYDVQQDEw5Tb1MgUm9vdCBDQSB2MjAeFw0xNjA0MDUxNDQ5NTFaFw0zNjA0MDUxNDU5MzJaMBkxFzAVBgNVBAMTDlNvUyBSb290IENBIHYyMIICIjANBgkqhkiG9w0BAQEFAAOCAg8AMIICCgKCAgEA45D97HhdbdBRK3h3ue6w0MvA3aI9LidK/gvFiXN3c8uLxdbeP0inTp5ruxKAkxFUESjjTPiU91yzuJocP3+7BqZxtneFJeByqM1Fe3kWatRehoKajZCRCeUbSXmyZi9MHCE8CdZaW3yO47wphmEjeKEKV/2Mz20a18b/e8hVDtH6f5RTaBJq1RHdZVloJ72abzfyazKf8wGFT66wzsWGyLy/BM473ed0uV6O4NM4HLYZyEhF/Hp8LVKgcsrEtEXC17GUGJWSaA0XlZMfBPMJ1C4R3pIICrAqX6BxvazkjKGWtI9HeX0+74DJ88EpkvHggz4SygRSk/y7b+QHSAbCxVKEYj4j3rwwen0VqA96i4yAgUPFX+B1R9WNS4B8SKanJCPEgNEVRwaUFg0xyH6KOqVz23h4Hd9/BFx3NJCVF01yyJl1zLJzTRwbhBxZ8uaGLvDSxJua0US8UBw8Wh+G6KFdHFeEmqxlnk3CWhb68E4PJyt1HRNFdy35Z7LfSPw0z5FNPhzxD1fWL237RTi5Aw6KMmJWikRHh6SegybT8J1TxYGXiGkYxcpax43ne0cryO/mN1aMoSJF/f1UCUPPJ1LscoUM2WPW4QfkH1R1XLvL/ECQ6ANno+aEUSCOtSnfgxfeodnBhBBdiaoaEqQJPEirzbqMY4i7zRNuZKTHrGUCAwEAAaOBkzCBkDALBgNVHQ8EBAMCAYYwDwYDVR0TAQH/BAUwAwEB/zAdBgNVHQ4EFgQU/gOr0r/2kw+8+p0qTr2lDYVBCgswEAYJKwYBBAGCNxUBBAMCAQAwPwYDVR0gBDgwNjA0BgRVHSAAMCwwKgYIKwYBBQUHAgEWHmh0dHA6Ly9jcHMucGtpLnNvcy5zZS9jcHMuYXNwADANBgkqhkiG9w0BAQsFAAOCAgEAm/rw4myX2hfR+2NdeIT7iTh9Z8Gaq1+EdjNugsmP82/0YpG8UQL48msBptoYwMPsITEOIktYVegCloWd/yAavm2k4thCE7xJwg0x03kXVERjq7HXK9HkQL5SU5kzlrFMVz8gtE71k/3fxHMZirnL//mCgP4CdOYPifu/2ItZWkTxPTfw58VsY6S1Op045MHl/r/x2ORTLOlcDXuNyKPvOiIla9LJbouQ9Ti/vHjBr4jziXBteoxDjjJlSGI3UGrPOsD/E5EtSJnRmInuVkFaYB4Cge40KC+86kO9uGyVXy59jZleS4qN3pzypfuWDzFImIJtMXBeShldhCoPSr5VF6nnKTdpoGhecIPoGS7BryEUoleXmgR2m6KoFz1I3srxGRTo8Raj+pRsa5M2TrSYtbXdTdSSdDRLyAwZp0+RrFICxFWmjsFiFyLXVF5e8+X/o1d6q4EkptaZdxL13O684ESTAgcRAbfPYXcc34RQgydVy6hmdtEM7fnj6BtTMAALPD5MZuPZ4fnFO2Nynr5CU7eufPfG0MyeRMAWolnNbVCBqA/9VAwnNxA23cGzztnD42TjslPTb5W0xfY9lJRb3q8gd/TKpgrK/YvTpUK4ACEPuOJJNhT3d7FzrAI1WmQlV9xdWlGPy4ftKHpxJP144YEvGXR07xcikP67PgVqaEI=</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b93cfe2c49874ba4ad2a5ba9e7b4cbee">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c0e6c22546e01178aedc988c1efa1d13"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Sällsynta hälsotillstånd"/>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eringsdatum xmlns="dd3acd59-a8d8-42b1-950d-eec6c247243c">2020-11-12T23:00:00+00:00</Publiceringsdatum>
    <Verksamhetsomr_x00e5_de xmlns="dd3acd59-a8d8-42b1-950d-eec6c247243c">
      <Value>Hälso- och sjukvård</Value>
      <Value>Socialtjänst</Value>
    </Verksamhetsomr_x00e5_de>
    <Produkt xmlns="dd3acd59-a8d8-42b1-950d-eec6c247243c">Övrigt</Produkt>
    <Ansvarig_x0020_webbredakt_x00f6_r xmlns="dd3acd59-a8d8-42b1-950d-eec6c247243c">
      <UserInfo>
        <DisplayName>Ärlsjö Gillgren, Hillevi</DisplayName>
        <AccountId>91</AccountId>
        <AccountType/>
      </UserInfo>
    </Ansvarig_x0020_webbredakt_x00f6_r>
    <TaxCatchAll xmlns="343f6c91-b5b3-4dff-89ad-5fc55ccc8930">
      <Value>39</Value>
    </TaxCatchAll>
    <Dokumenttyp xmlns="dd3acd59-a8d8-42b1-950d-eec6c247243c">Instruktion/manual</Dokumenttyp>
    <Titel xmlns="343f6c91-b5b3-4dff-89ad-5fc55ccc8930">Prognosverktyg för personlig skyddsutrustning, covid-19, regioner</Titel>
    <Webbplatstillh_x00f6_righet xmlns="dd3acd59-a8d8-42b1-950d-eec6c247243c">
      <Value>Socialstyrelsen.se</Value>
    </Webbplatstillh_x00f6_righe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enheten för krisberedskap</TermName>
          <TermId xmlns="http://schemas.microsoft.com/office/infopath/2007/PartnerControls">7ec9d343-0caa-4d56-a600-eec115ed4f6b</TermId>
        </TermInfo>
      </Terms>
    </i01e5b6f93524074838bfc1e1bab8714>
    <_x00c4_mnesomr_x00e5_de xmlns="dd3acd59-a8d8-42b1-950d-eec6c247243c"/>
    <Status_x0020_p_x00e5__x0020_publikation xmlns="dd3acd59-a8d8-42b1-950d-eec6c247243c">Publicerad</Status_x0020_p_x00e5__x0020_publikation>
    <E_x002d_plikt xmlns="dd3acd59-a8d8-42b1-950d-eec6c247243c">Ja</E_x002d_plikt>
  </documentManagement>
</p:properties>
</file>

<file path=customXml/itemProps1.xml><?xml version="1.0" encoding="utf-8"?>
<ds:datastoreItem xmlns:ds="http://schemas.openxmlformats.org/officeDocument/2006/customXml" ds:itemID="{BCAA4159-7297-4426-A3E2-FC61D535348A}"/>
</file>

<file path=customXml/itemProps2.xml><?xml version="1.0" encoding="utf-8"?>
<ds:datastoreItem xmlns:ds="http://schemas.openxmlformats.org/officeDocument/2006/customXml" ds:itemID="{6277D00A-926B-4AAD-8F6F-23CDD135713D}"/>
</file>

<file path=customXml/itemProps3.xml><?xml version="1.0" encoding="utf-8"?>
<ds:datastoreItem xmlns:ds="http://schemas.openxmlformats.org/officeDocument/2006/customXml" ds:itemID="{690B7AC9-4CD0-418A-88CC-F8AAB6B348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Instruktioner</vt:lpstr>
      <vt:lpstr>Kalkylator</vt:lpstr>
      <vt:lpstr>Diagram</vt:lpstr>
      <vt:lpstr>Socialstyrelsens referensvärden</vt:lpstr>
      <vt:lpstr>Kalkylator!Utskriftsområde</vt:lpstr>
      <vt:lpstr>'Socialstyrelsens referensvärden'!Utskriftsområde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 Anna</dc:creator>
  <cp:lastModifiedBy>Johnn, Anna</cp:lastModifiedBy>
  <cp:lastPrinted>2020-10-02T10:21:18Z</cp:lastPrinted>
  <dcterms:created xsi:type="dcterms:W3CDTF">2011-11-24T12:28:29Z</dcterms:created>
  <dcterms:modified xsi:type="dcterms:W3CDTF">2020-11-10T13:54:42Z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2f614190-dd6d-4125-8bfd-1cfdb7acd613,4;</vt:lpwstr>
  </property>
  <property fmtid="{D5CDD505-2E9C-101B-9397-08002B2CF9AE}" pid="3" name="ContentTypeId">
    <vt:lpwstr>0x010100361443839E954C488E1554F766430BDE</vt:lpwstr>
  </property>
  <property fmtid="{D5CDD505-2E9C-101B-9397-08002B2CF9AE}" pid="4" name="Ansvarig avdelning">
    <vt:lpwstr>39;#enheten för krisberedskap|7ec9d343-0caa-4d56-a600-eec115ed4f6b</vt:lpwstr>
  </property>
</Properties>
</file>