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howInkAnnotation="0" codeName="ThisWorkbook"/>
  <mc:AlternateContent xmlns:mc="http://schemas.openxmlformats.org/markup-compatibility/2006">
    <mc:Choice Requires="x15">
      <x15ac:absPath xmlns:x15ac="http://schemas.microsoft.com/office/spreadsheetml/2010/11/ac" url="I:\Delad\009-Produktionsledning\Dokument\Dokument_2023\23207 Statistik om socialtjänstinsatser till personer med funktionsnedsättning 2022\"/>
    </mc:Choice>
  </mc:AlternateContent>
  <xr:revisionPtr revIDLastSave="0" documentId="13_ncr:1_{4A0330A8-0BF5-41E7-952D-B727551842C6}" xr6:coauthVersionLast="36" xr6:coauthVersionMax="36" xr10:uidLastSave="{00000000-0000-0000-0000-000000000000}"/>
  <bookViews>
    <workbookView xWindow="480" yWindow="300" windowWidth="14880" windowHeight="6730" tabRatio="866"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1.Insats per åldersgrupp" sheetId="27" r:id="rId6"/>
    <sheet name="BE0101A9" sheetId="58" state="hidden" r:id="rId7"/>
    <sheet name="2.Insats per boendeform" sheetId="28" r:id="rId8"/>
    <sheet name="3.Insats per kommun" sheetId="44" r:id="rId9"/>
    <sheet name="4.Hemtjänstinsatser per kommun" sheetId="30" r:id="rId10"/>
    <sheet name="5.Hemtjänsttimmar per åldersgrp" sheetId="31" r:id="rId11"/>
    <sheet name="6.Korttidsinsatser" sheetId="36" r:id="rId12"/>
    <sheet name="7.Insatser över år" sheetId="37" r:id="rId13"/>
    <sheet name="8.Insatser över månader" sheetId="56" r:id="rId14"/>
    <sheet name="9.Bortfall" sheetId="57" r:id="rId15"/>
    <sheet name="10.Avvikande rapp." sheetId="59" r:id="rId16"/>
  </sheets>
  <definedNames>
    <definedName name="_xlnm._FilterDatabase" localSheetId="10" hidden="1">'5.Hemtjänsttimmar per åldersgrp'!#REF!</definedName>
  </definedNames>
  <calcPr calcId="191029" concurrentCalc="0"/>
</workbook>
</file>

<file path=xl/calcChain.xml><?xml version="1.0" encoding="utf-8"?>
<calcChain xmlns="http://schemas.openxmlformats.org/spreadsheetml/2006/main">
  <c r="C20" i="9" l="1"/>
  <c r="D24" i="9"/>
  <c r="C24" i="9"/>
  <c r="D23" i="9"/>
  <c r="C23" i="9"/>
  <c r="D22" i="9"/>
  <c r="C22" i="9"/>
  <c r="D21" i="9"/>
  <c r="C21" i="9"/>
  <c r="D16" i="9"/>
  <c r="D19" i="9"/>
  <c r="C19" i="9"/>
  <c r="D18" i="9"/>
  <c r="D17" i="9"/>
  <c r="C18" i="9"/>
  <c r="C16" i="9"/>
  <c r="C17" i="9"/>
  <c r="M115" i="56"/>
  <c r="D25" i="9"/>
  <c r="C25" i="9"/>
  <c r="B29" i="31"/>
  <c r="J29" i="31"/>
  <c r="P29" i="31"/>
  <c r="O29" i="31"/>
  <c r="N29" i="31"/>
  <c r="M29" i="31"/>
  <c r="L29" i="31"/>
  <c r="K29" i="31"/>
  <c r="I29" i="31"/>
  <c r="H29" i="31"/>
  <c r="G29" i="31"/>
  <c r="F29" i="31"/>
  <c r="E29" i="31"/>
  <c r="D29" i="31"/>
  <c r="C29" i="31"/>
  <c r="O18" i="27"/>
  <c r="N18" i="27"/>
  <c r="N86" i="56"/>
  <c r="L12" i="58"/>
  <c r="M12" i="58"/>
  <c r="N12" i="58"/>
  <c r="O12" i="58"/>
  <c r="P12" i="58"/>
  <c r="Q12" i="58"/>
  <c r="R12" i="58"/>
  <c r="S12" i="58"/>
  <c r="T12" i="58"/>
  <c r="U12" i="58"/>
  <c r="V12" i="58"/>
  <c r="W12" i="58"/>
  <c r="X12" i="58"/>
  <c r="Y12" i="58"/>
  <c r="Z12" i="58"/>
  <c r="L13" i="58"/>
  <c r="M13" i="58"/>
  <c r="N13" i="58"/>
  <c r="O13" i="58"/>
  <c r="P13" i="58"/>
  <c r="Q13" i="58"/>
  <c r="R13" i="58"/>
  <c r="S13" i="58"/>
  <c r="T13" i="58"/>
  <c r="U13" i="58"/>
  <c r="V13" i="58"/>
  <c r="W13" i="58"/>
  <c r="X13" i="58"/>
  <c r="Y13" i="58"/>
  <c r="Z13" i="58"/>
  <c r="L14" i="58"/>
  <c r="M14" i="58"/>
  <c r="N14" i="58"/>
  <c r="O14" i="58"/>
  <c r="P14" i="58"/>
  <c r="Q14" i="58"/>
  <c r="R14" i="58"/>
  <c r="S14" i="58"/>
  <c r="T14" i="58"/>
  <c r="U14" i="58"/>
  <c r="V14" i="58"/>
  <c r="W14" i="58"/>
  <c r="X14" i="58"/>
  <c r="Y14" i="58"/>
  <c r="Z14" i="58"/>
  <c r="L15" i="58"/>
  <c r="M15" i="58"/>
  <c r="N15" i="58"/>
  <c r="O15" i="58"/>
  <c r="P15" i="58"/>
  <c r="Q15" i="58"/>
  <c r="R15" i="58"/>
  <c r="S15" i="58"/>
  <c r="T15" i="58"/>
  <c r="U15" i="58"/>
  <c r="V15" i="58"/>
  <c r="W15" i="58"/>
  <c r="X15" i="58"/>
  <c r="Y15" i="58"/>
  <c r="Z15" i="58"/>
  <c r="L16" i="58"/>
  <c r="M16" i="58"/>
  <c r="N16" i="58"/>
  <c r="O16" i="58"/>
  <c r="P16" i="58"/>
  <c r="Q16" i="58"/>
  <c r="R16" i="58"/>
  <c r="S16" i="58"/>
  <c r="T16" i="58"/>
  <c r="U16" i="58"/>
  <c r="V16" i="58"/>
  <c r="W16" i="58"/>
  <c r="X16" i="58"/>
  <c r="Y16" i="58"/>
  <c r="Z16" i="58"/>
  <c r="L17" i="58"/>
  <c r="M17" i="58"/>
  <c r="N17" i="58"/>
  <c r="O17" i="58"/>
  <c r="P17" i="58"/>
  <c r="Q17" i="58"/>
  <c r="R17" i="58"/>
  <c r="S17" i="58"/>
  <c r="T17" i="58"/>
  <c r="U17" i="58"/>
  <c r="V17" i="58"/>
  <c r="W17" i="58"/>
  <c r="X17" i="58"/>
  <c r="Y17" i="58"/>
  <c r="Z17" i="58"/>
  <c r="L18" i="58"/>
  <c r="M18" i="58"/>
  <c r="N18" i="58"/>
  <c r="O18" i="58"/>
  <c r="P18" i="58"/>
  <c r="Q18" i="58"/>
  <c r="R18" i="58"/>
  <c r="S18" i="58"/>
  <c r="T18" i="58"/>
  <c r="U18" i="58"/>
  <c r="V18" i="58"/>
  <c r="W18" i="58"/>
  <c r="X18" i="58"/>
  <c r="Y18" i="58"/>
  <c r="Z18" i="58"/>
  <c r="L19" i="58"/>
  <c r="M19" i="58"/>
  <c r="N19" i="58"/>
  <c r="O19" i="58"/>
  <c r="P19" i="58"/>
  <c r="Q19" i="58"/>
  <c r="R19" i="58"/>
  <c r="S19" i="58"/>
  <c r="T19" i="58"/>
  <c r="U19" i="58"/>
  <c r="V19" i="58"/>
  <c r="W19" i="58"/>
  <c r="X19" i="58"/>
  <c r="Y19" i="58"/>
  <c r="Z19" i="58"/>
  <c r="L20" i="58"/>
  <c r="M20" i="58"/>
  <c r="N20" i="58"/>
  <c r="O20" i="58"/>
  <c r="P20" i="58"/>
  <c r="Q20" i="58"/>
  <c r="R20" i="58"/>
  <c r="S20" i="58"/>
  <c r="T20" i="58"/>
  <c r="U20" i="58"/>
  <c r="V20" i="58"/>
  <c r="W20" i="58"/>
  <c r="X20" i="58"/>
  <c r="Y20" i="58"/>
  <c r="Z20" i="58"/>
  <c r="L21" i="58"/>
  <c r="M21" i="58"/>
  <c r="N21" i="58"/>
  <c r="O21" i="58"/>
  <c r="P21" i="58"/>
  <c r="Q21" i="58"/>
  <c r="R21" i="58"/>
  <c r="S21" i="58"/>
  <c r="T21" i="58"/>
  <c r="U21" i="58"/>
  <c r="V21" i="58"/>
  <c r="W21" i="58"/>
  <c r="X21" i="58"/>
  <c r="Y21" i="58"/>
  <c r="Z21" i="58"/>
  <c r="L22" i="58"/>
  <c r="M22" i="58"/>
  <c r="N22" i="58"/>
  <c r="O22" i="58"/>
  <c r="P22" i="58"/>
  <c r="Q22" i="58"/>
  <c r="R22" i="58"/>
  <c r="S22" i="58"/>
  <c r="T22" i="58"/>
  <c r="U22" i="58"/>
  <c r="V22" i="58"/>
  <c r="W22" i="58"/>
  <c r="X22" i="58"/>
  <c r="Y22" i="58"/>
  <c r="Z22" i="58"/>
  <c r="L23" i="58"/>
  <c r="M23" i="58"/>
  <c r="N23" i="58"/>
  <c r="O23" i="58"/>
  <c r="P23" i="58"/>
  <c r="Q23" i="58"/>
  <c r="R23" i="58"/>
  <c r="S23" i="58"/>
  <c r="T23" i="58"/>
  <c r="U23" i="58"/>
  <c r="V23" i="58"/>
  <c r="W23" i="58"/>
  <c r="X23" i="58"/>
  <c r="Y23" i="58"/>
  <c r="Z23" i="58"/>
  <c r="L5" i="58"/>
  <c r="N5" i="58"/>
  <c r="P5" i="58"/>
  <c r="R5" i="58"/>
  <c r="T5" i="58"/>
  <c r="V5" i="58"/>
  <c r="X5" i="58"/>
  <c r="M5" i="58"/>
  <c r="O5" i="58"/>
  <c r="Q5" i="58"/>
  <c r="S5" i="58"/>
  <c r="U5" i="58"/>
  <c r="W5" i="58"/>
  <c r="Y5" i="58"/>
  <c r="Z5" i="58"/>
  <c r="D20" i="9"/>
</calcChain>
</file>

<file path=xl/sharedStrings.xml><?xml version="1.0" encoding="utf-8"?>
<sst xmlns="http://schemas.openxmlformats.org/spreadsheetml/2006/main" count="3543" uniqueCount="676">
  <si>
    <t>Kvalitet och bortfall</t>
  </si>
  <si>
    <t>Definitioner och mått</t>
  </si>
  <si>
    <t>Material och metod</t>
  </si>
  <si>
    <t>Ordlista</t>
  </si>
  <si>
    <t>List of Terms</t>
  </si>
  <si>
    <t>Innehållsförteckning</t>
  </si>
  <si>
    <t>Artikelnummer</t>
  </si>
  <si>
    <t>ISSN</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</si>
  <si>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</si>
  <si>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</si>
  <si>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</si>
  <si>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</si>
  <si>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</si>
  <si>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</si>
  <si>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</si>
  <si>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andel</t>
  </si>
  <si>
    <t>proportion</t>
  </si>
  <si>
    <t>antal</t>
  </si>
  <si>
    <t>number</t>
  </si>
  <si>
    <t>befolkning</t>
  </si>
  <si>
    <t>population</t>
  </si>
  <si>
    <t>behovsprövad</t>
  </si>
  <si>
    <t>need-tested</t>
  </si>
  <si>
    <t>beslut</t>
  </si>
  <si>
    <t>decision</t>
  </si>
  <si>
    <t>beviljad</t>
  </si>
  <si>
    <t>granted</t>
  </si>
  <si>
    <t>boendestöd</t>
  </si>
  <si>
    <t>living support (practical or social)</t>
  </si>
  <si>
    <t>bostad</t>
  </si>
  <si>
    <t>dagverksamhet</t>
  </si>
  <si>
    <t>daytime activities</t>
  </si>
  <si>
    <t>fördelning</t>
  </si>
  <si>
    <t>distribution</t>
  </si>
  <si>
    <t>hela riket</t>
  </si>
  <si>
    <t>the entire country</t>
  </si>
  <si>
    <t>hemtjänst</t>
  </si>
  <si>
    <t>home help services</t>
  </si>
  <si>
    <t>hemtjänsttimmar</t>
  </si>
  <si>
    <t>hours of home help services</t>
  </si>
  <si>
    <t>kommun</t>
  </si>
  <si>
    <t>municipality</t>
  </si>
  <si>
    <t>kommunvis fördelning</t>
  </si>
  <si>
    <t>(distribution) by municipality</t>
  </si>
  <si>
    <t>women</t>
  </si>
  <si>
    <t>kön</t>
  </si>
  <si>
    <t>länsvis fördelning</t>
  </si>
  <si>
    <t>men</t>
  </si>
  <si>
    <t>ordinärt boende</t>
  </si>
  <si>
    <t>ordinary housing</t>
  </si>
  <si>
    <t>permanent boende</t>
  </si>
  <si>
    <t>permanent housing</t>
  </si>
  <si>
    <t>personer</t>
  </si>
  <si>
    <t>persons, individuals</t>
  </si>
  <si>
    <t>personlig omvårdnad</t>
  </si>
  <si>
    <t>personal care</t>
  </si>
  <si>
    <t>redovisning</t>
  </si>
  <si>
    <t>report, review</t>
  </si>
  <si>
    <t>riket</t>
  </si>
  <si>
    <t>samtliga</t>
  </si>
  <si>
    <t>all</t>
  </si>
  <si>
    <t>service</t>
  </si>
  <si>
    <t>socialtjänstlagen</t>
  </si>
  <si>
    <t>the Social Services Act</t>
  </si>
  <si>
    <t>summa</t>
  </si>
  <si>
    <t>sum</t>
  </si>
  <si>
    <t>special (forms of) housing</t>
  </si>
  <si>
    <t>totalt</t>
  </si>
  <si>
    <t>total (of)</t>
  </si>
  <si>
    <t>trygghetslarm</t>
  </si>
  <si>
    <t>ålder</t>
  </si>
  <si>
    <t>age</t>
  </si>
  <si>
    <t>short-term housing</t>
  </si>
  <si>
    <t xml:space="preserve">äldre </t>
  </si>
  <si>
    <t xml:space="preserve">elderly, older    </t>
  </si>
  <si>
    <t>kontaktfamilj</t>
  </si>
  <si>
    <t>contact family</t>
  </si>
  <si>
    <t>kontaktperson</t>
  </si>
  <si>
    <t>contact person</t>
  </si>
  <si>
    <t>residence, housing</t>
  </si>
  <si>
    <t>security alarm (connected to an individual in her/his residence)</t>
  </si>
  <si>
    <t>Boendestöd</t>
  </si>
  <si>
    <t>Dagverksamhet</t>
  </si>
  <si>
    <t>Hemtjänst</t>
  </si>
  <si>
    <t>Kontaktfamilj</t>
  </si>
  <si>
    <t>Kontaktperson</t>
  </si>
  <si>
    <t>Korttidsplats</t>
  </si>
  <si>
    <t>Ordinärt boende</t>
  </si>
  <si>
    <t>Personlig omvårdnad</t>
  </si>
  <si>
    <t>Service</t>
  </si>
  <si>
    <t>Trygghetslarm</t>
  </si>
  <si>
    <t>Larmanordning varmed hjälp kan påkallas av någon i nödsituation</t>
  </si>
  <si>
    <t xml:space="preserve">Bistånd i form av bäddplats utanför det egna boendet avsedd för tillfällig vård och omsorg dygnet runt. Boendet förenas med behandling, rehabilitering, omvårdnad, växelvård och avlösning av anhörig. </t>
  </si>
  <si>
    <t>Bistånd i form av sysselsättning, gemenskap, behandling eller rehabilitering utanför den egna bostaden.</t>
  </si>
  <si>
    <t>Biståndsbeslutad service och personlig omvårdnad i den enskildes bostad. I hemtjänstbegreppet ingår service, personlig omvårdnad, avlösning av anhörigvårdare samt ledsagning. Till hemtjänsten är det vanligt att ett antal timmar per månad beviljas som nivå för beslutet. Hemtjänst kan ges i såväl ordinärt som särskilt eller annat boende.</t>
  </si>
  <si>
    <t>Distribution av färdiglagad mat till den enskilde i bostaden.</t>
  </si>
  <si>
    <t>Matdistribution</t>
  </si>
  <si>
    <t>Boende i vanliga flerbostadshus, egna hem eller motsvarande.</t>
  </si>
  <si>
    <t>Hemtjänstinsatser som kan innebära hjälp med att äta och dricka, klä sig och förflytta sig, sköta personlig hygien och övriga insatser som behövs för att bryta isolering eller för att den enskilde ska känna sig trygg och säker i det egna hemmet.</t>
  </si>
  <si>
    <t xml:space="preserve">Bistånd i form av stöd i den dagliga livsföringen riktat till personer med psykiska funktionshinder i eget boende. Boendestöd kan vara ett såväl praktiskt som socialt stöd för att stärka en persons förmåga att klara vardagen i bostaden och ute i samhället. </t>
  </si>
  <si>
    <t>Person som utses av socialnämnden med uppgift att hjälpa den enskilde och hans eller hennes närmaste i personliga angelägenheter.</t>
  </si>
  <si>
    <t>2. Insats per boendeform</t>
  </si>
  <si>
    <t>4. Hemtjänstinsatser kommun</t>
  </si>
  <si>
    <t>1. Insats per åldersgrupp</t>
  </si>
  <si>
    <t>Riket</t>
  </si>
  <si>
    <t>Stockholms län</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</si>
  <si>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</si>
  <si>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</si>
  <si>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</si>
  <si>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</si>
  <si>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</si>
  <si>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</si>
  <si>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</si>
  <si>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</si>
  <si>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</si>
  <si>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</si>
  <si>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</si>
  <si>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</si>
  <si>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</si>
  <si>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</si>
  <si>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</si>
  <si>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</si>
  <si>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</si>
  <si>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</si>
  <si>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</si>
  <si>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</si>
  <si>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 Väsby</t>
  </si>
  <si>
    <t>Upplands-Bro</t>
  </si>
  <si>
    <t>Vallentuna</t>
  </si>
  <si>
    <t>Vaxholm</t>
  </si>
  <si>
    <t>Värmdö</t>
  </si>
  <si>
    <t>Österåker</t>
  </si>
  <si>
    <t>Uppsala län</t>
  </si>
  <si>
    <t>Enköping</t>
  </si>
  <si>
    <t>Heby</t>
  </si>
  <si>
    <t>Håbo</t>
  </si>
  <si>
    <t>Knivsta</t>
  </si>
  <si>
    <t>Tierp</t>
  </si>
  <si>
    <t>Uppsala</t>
  </si>
  <si>
    <t>Älvkarleby</t>
  </si>
  <si>
    <t>Östhammar</t>
  </si>
  <si>
    <t>Södermanlands län</t>
  </si>
  <si>
    <t>Eskilstuna</t>
  </si>
  <si>
    <t>Flen</t>
  </si>
  <si>
    <t>Gnesta</t>
  </si>
  <si>
    <t>Katrineholm</t>
  </si>
  <si>
    <t>Nyköping</t>
  </si>
  <si>
    <t>Oxelösund</t>
  </si>
  <si>
    <t>Strängnäs</t>
  </si>
  <si>
    <t>Trosa</t>
  </si>
  <si>
    <t>Vingåker</t>
  </si>
  <si>
    <t>Östergötlands län</t>
  </si>
  <si>
    <t>Boxholm</t>
  </si>
  <si>
    <t>Finspång</t>
  </si>
  <si>
    <t>Kinda</t>
  </si>
  <si>
    <t>Linköping</t>
  </si>
  <si>
    <t>Mjölby</t>
  </si>
  <si>
    <t>Motala</t>
  </si>
  <si>
    <t>Norrköping</t>
  </si>
  <si>
    <t>Söderköping</t>
  </si>
  <si>
    <t>Vadstena</t>
  </si>
  <si>
    <t>Valdemarsvik</t>
  </si>
  <si>
    <t>Ydre</t>
  </si>
  <si>
    <t>Åtvidaberg</t>
  </si>
  <si>
    <t>Ödeshög</t>
  </si>
  <si>
    <t>Jönköpings län</t>
  </si>
  <si>
    <t>Aneby</t>
  </si>
  <si>
    <t>Eksjö</t>
  </si>
  <si>
    <t>Gislaved</t>
  </si>
  <si>
    <t>Gnosjö</t>
  </si>
  <si>
    <t>Habo</t>
  </si>
  <si>
    <t>Jönköping</t>
  </si>
  <si>
    <t>Mullsjö</t>
  </si>
  <si>
    <t>Nässjö</t>
  </si>
  <si>
    <t>Sävsjö</t>
  </si>
  <si>
    <t>Vaggeryd</t>
  </si>
  <si>
    <t>Vetlanda</t>
  </si>
  <si>
    <t>Värnamo</t>
  </si>
  <si>
    <t>Kronobergs län</t>
  </si>
  <si>
    <t>Alvesta</t>
  </si>
  <si>
    <t>Lessebo</t>
  </si>
  <si>
    <t>Ljungby</t>
  </si>
  <si>
    <t>Markaryd</t>
  </si>
  <si>
    <t>Tingsryd</t>
  </si>
  <si>
    <t>Uppvidinge</t>
  </si>
  <si>
    <t>Växjö</t>
  </si>
  <si>
    <t>Älmhult</t>
  </si>
  <si>
    <t>Kalmar län</t>
  </si>
  <si>
    <t>Borgholm</t>
  </si>
  <si>
    <t>Emmaboda</t>
  </si>
  <si>
    <t>Hultsfred</t>
  </si>
  <si>
    <t>Kalmar</t>
  </si>
  <si>
    <t>Mönsterås</t>
  </si>
  <si>
    <t>Mörbylånga</t>
  </si>
  <si>
    <t>Nybro</t>
  </si>
  <si>
    <t>Oskarshamn</t>
  </si>
  <si>
    <t>Torsås</t>
  </si>
  <si>
    <t>Vimmerby</t>
  </si>
  <si>
    <t>Västervik</t>
  </si>
  <si>
    <t>Gotlands län</t>
  </si>
  <si>
    <t>Gotland</t>
  </si>
  <si>
    <t>Blekinge län</t>
  </si>
  <si>
    <t>Karlshamn</t>
  </si>
  <si>
    <t>Karlskrona</t>
  </si>
  <si>
    <t>Olofström</t>
  </si>
  <si>
    <t>Ronneby</t>
  </si>
  <si>
    <t>Sölvesborg</t>
  </si>
  <si>
    <t>Skåne län</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</si>
  <si>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</si>
  <si>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</si>
  <si>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</si>
  <si>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</si>
  <si>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</si>
  <si>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</si>
  <si>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</si>
  <si>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</si>
  <si>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</si>
  <si>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</si>
  <si>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</si>
  <si>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</si>
  <si>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</si>
  <si>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</si>
  <si>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</si>
  <si>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</si>
  <si>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</si>
  <si>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</si>
  <si>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</si>
  <si>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</si>
  <si>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</si>
  <si>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</si>
  <si>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</si>
  <si>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</si>
  <si>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</si>
  <si>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</si>
  <si>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</si>
  <si>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</si>
  <si>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</si>
  <si>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</si>
  <si>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</si>
  <si>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</si>
  <si>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Östra Göinge</t>
  </si>
  <si>
    <t>Hallands län</t>
  </si>
  <si>
    <t>Falkenberg</t>
  </si>
  <si>
    <t>Halmstad</t>
  </si>
  <si>
    <t>Hylte</t>
  </si>
  <si>
    <t>Kungsbacka</t>
  </si>
  <si>
    <t>Laholm</t>
  </si>
  <si>
    <t>Varberg</t>
  </si>
  <si>
    <t>Västra Götalands län</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</si>
  <si>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</si>
  <si>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</si>
  <si>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</si>
  <si>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</si>
  <si>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</si>
  <si>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</si>
  <si>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</si>
  <si>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</si>
  <si>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</si>
  <si>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</si>
  <si>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</si>
  <si>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</si>
  <si>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</si>
  <si>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</si>
  <si>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</si>
  <si>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</si>
  <si>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</si>
  <si>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</si>
  <si>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</si>
  <si>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</si>
  <si>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</si>
  <si>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</si>
  <si>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</si>
  <si>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</si>
  <si>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</si>
  <si>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</si>
  <si>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</si>
  <si>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</si>
  <si>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</si>
  <si>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</si>
  <si>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</si>
  <si>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</si>
  <si>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</si>
  <si>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</si>
  <si>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</si>
  <si>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</si>
  <si>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</si>
  <si>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</si>
  <si>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</si>
  <si>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</si>
  <si>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</si>
  <si>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</si>
  <si>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</si>
  <si>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</si>
  <si>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</si>
  <si>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</si>
  <si>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</si>
  <si>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</si>
  <si>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</si>
  <si>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Värmlands län</t>
  </si>
  <si>
    <t>Arvika</t>
  </si>
  <si>
    <t>Eda</t>
  </si>
  <si>
    <t>Filipstad</t>
  </si>
  <si>
    <t>Forshaga</t>
  </si>
  <si>
    <t>Grums</t>
  </si>
  <si>
    <t>Hagfors</t>
  </si>
  <si>
    <t>Hammarö</t>
  </si>
  <si>
    <t>Karlstad</t>
  </si>
  <si>
    <t>Kil</t>
  </si>
  <si>
    <t>Kristinehamn</t>
  </si>
  <si>
    <t>Munkfors</t>
  </si>
  <si>
    <t>Storfors</t>
  </si>
  <si>
    <t>Sunne</t>
  </si>
  <si>
    <t>Säffle</t>
  </si>
  <si>
    <t>Torsby</t>
  </si>
  <si>
    <t>Årjäng</t>
  </si>
  <si>
    <t>Örebro län</t>
  </si>
  <si>
    <t>Askersund</t>
  </si>
  <si>
    <t>Degerfors</t>
  </si>
  <si>
    <t>Hallsberg</t>
  </si>
  <si>
    <t>Hällefors</t>
  </si>
  <si>
    <t>Karlskoga</t>
  </si>
  <si>
    <t>Kumla</t>
  </si>
  <si>
    <t>Laxå</t>
  </si>
  <si>
    <t>Lekeberg</t>
  </si>
  <si>
    <t>Lindesberg</t>
  </si>
  <si>
    <t>Ljusnarsberg</t>
  </si>
  <si>
    <t>Nora</t>
  </si>
  <si>
    <t>Örebro</t>
  </si>
  <si>
    <t>Västmanlands län</t>
  </si>
  <si>
    <t>Arboga</t>
  </si>
  <si>
    <t>Fagersta</t>
  </si>
  <si>
    <t>Hallstahammar</t>
  </si>
  <si>
    <t>Kungsör</t>
  </si>
  <si>
    <t>Köping</t>
  </si>
  <si>
    <t>Norberg</t>
  </si>
  <si>
    <t>Sala</t>
  </si>
  <si>
    <t>Skinnskatteberg</t>
  </si>
  <si>
    <t>Surahammar</t>
  </si>
  <si>
    <t>Västerås</t>
  </si>
  <si>
    <t>Dalarnas län</t>
  </si>
  <si>
    <t>Avesta</t>
  </si>
  <si>
    <t>Falun</t>
  </si>
  <si>
    <t>Gagnef</t>
  </si>
  <si>
    <t>Hedemora</t>
  </si>
  <si>
    <t>Leksand</t>
  </si>
  <si>
    <t>Ludvika</t>
  </si>
  <si>
    <t>Malung-Sälen</t>
  </si>
  <si>
    <t>Mora</t>
  </si>
  <si>
    <t>Orsa</t>
  </si>
  <si>
    <t>Rättvik</t>
  </si>
  <si>
    <t>Smedjebacken</t>
  </si>
  <si>
    <t>Säter</t>
  </si>
  <si>
    <t>Vansbro</t>
  </si>
  <si>
    <t>Älvdalen</t>
  </si>
  <si>
    <t>Gävleborgs län</t>
  </si>
  <si>
    <t>Bollnäs</t>
  </si>
  <si>
    <t>Gävle</t>
  </si>
  <si>
    <t>Hofors</t>
  </si>
  <si>
    <t>Hudiksvall</t>
  </si>
  <si>
    <t>Ljusdal</t>
  </si>
  <si>
    <t>Nordanstig</t>
  </si>
  <si>
    <t>Ockelbo</t>
  </si>
  <si>
    <t>Ovanåker</t>
  </si>
  <si>
    <t>Sandviken</t>
  </si>
  <si>
    <t>Söderhamn</t>
  </si>
  <si>
    <t>Västernorrlands län</t>
  </si>
  <si>
    <t>Härnösand</t>
  </si>
  <si>
    <t>Kramfors</t>
  </si>
  <si>
    <t>Sollefteå</t>
  </si>
  <si>
    <t>Sundsvall</t>
  </si>
  <si>
    <t>Timrå</t>
  </si>
  <si>
    <t>Ånge</t>
  </si>
  <si>
    <t>Örnsköldsvik</t>
  </si>
  <si>
    <t>Jämtlands län</t>
  </si>
  <si>
    <t>Berg</t>
  </si>
  <si>
    <t>Bräcke</t>
  </si>
  <si>
    <t>Härjedalen</t>
  </si>
  <si>
    <t>Krokom</t>
  </si>
  <si>
    <t>Ragunda</t>
  </si>
  <si>
    <t>Strömsund</t>
  </si>
  <si>
    <t>Åre</t>
  </si>
  <si>
    <t>Östersund</t>
  </si>
  <si>
    <t>Västerbottens län</t>
  </si>
  <si>
    <t>Bjurholm</t>
  </si>
  <si>
    <t>Dorotea</t>
  </si>
  <si>
    <t>Lycksele</t>
  </si>
  <si>
    <t>Malå</t>
  </si>
  <si>
    <t>Nordmaling</t>
  </si>
  <si>
    <t>Norsjö</t>
  </si>
  <si>
    <t>Robertsfors</t>
  </si>
  <si>
    <t>Skellefteå</t>
  </si>
  <si>
    <t>Sorsele</t>
  </si>
  <si>
    <t>Storuman</t>
  </si>
  <si>
    <t>Umeå</t>
  </si>
  <si>
    <t>Vilhelmina</t>
  </si>
  <si>
    <t>Vindeln</t>
  </si>
  <si>
    <t>Vännäs</t>
  </si>
  <si>
    <t>Norrbottens län</t>
  </si>
  <si>
    <t>Arjeplog</t>
  </si>
  <si>
    <t>Arvidsjaur</t>
  </si>
  <si>
    <t>Boden</t>
  </si>
  <si>
    <t>Gällivare</t>
  </si>
  <si>
    <t>Haparanda</t>
  </si>
  <si>
    <t>Jokkmokk</t>
  </si>
  <si>
    <t>Kalix</t>
  </si>
  <si>
    <t>Kiruna</t>
  </si>
  <si>
    <t>Luleå</t>
  </si>
  <si>
    <t>Pajala</t>
  </si>
  <si>
    <t>Piteå</t>
  </si>
  <si>
    <t>Älvsbyn</t>
  </si>
  <si>
    <t>Överkalix</t>
  </si>
  <si>
    <t>Övertorneå</t>
  </si>
  <si>
    <t>Totalt</t>
  </si>
  <si>
    <t>Samtliga</t>
  </si>
  <si>
    <t>Kvinnor</t>
  </si>
  <si>
    <t>Män</t>
  </si>
  <si>
    <t>Insats enligt SoL</t>
  </si>
  <si>
    <t>annat boende</t>
  </si>
  <si>
    <t>other forms of housing then ordinary or special</t>
  </si>
  <si>
    <t>Annat bistånd</t>
  </si>
  <si>
    <t>Kontaktperson/-familj</t>
  </si>
  <si>
    <t>Ledsagning</t>
  </si>
  <si>
    <t>ledsagning</t>
  </si>
  <si>
    <t>Avlösning</t>
  </si>
  <si>
    <t>Annat boende</t>
  </si>
  <si>
    <t>Timmar</t>
  </si>
  <si>
    <t>http://termbank.socialstyrelsen.se/</t>
  </si>
  <si>
    <t>Familj som utses av socialnämnden med uppgift att ta emot barn för regelbunden vistelse och att finnas till hands i övrigt för barnet och dess närstående.</t>
  </si>
  <si>
    <t>Definitionerna kan hämtas i Socialstyrelsens termbank</t>
  </si>
  <si>
    <t xml:space="preserve">Hemtjänstinsatser som praktisk hjälp med bostadens skötsel, hjälp med inköp, ärenden på post och bank, tillredning av måltider samt distribution av färdiglagad mat. </t>
  </si>
  <si>
    <t>(distribution) by County</t>
  </si>
  <si>
    <t xml:space="preserve">Individuellt behovsprövat boende i form av bostäder med särskild service som kommunerna, enligt 5 kap. 7 § socialtjänstlagen, ska inrätta för människor som av fysiska, psykiska och andra skäl möter betydande svårigheter i sin livsföring och som till följd av dessa svårigheter behöver sådant boende. </t>
  </si>
  <si>
    <t>3. Insats per kommun</t>
  </si>
  <si>
    <t>funktionsnedsättning</t>
  </si>
  <si>
    <t>impairment</t>
  </si>
  <si>
    <t>0–19 år</t>
  </si>
  <si>
    <t>20–24 år</t>
  </si>
  <si>
    <t>25–34 år</t>
  </si>
  <si>
    <t>35–44 år</t>
  </si>
  <si>
    <t>45–54 år</t>
  </si>
  <si>
    <t>5. Hemtjänsttimmar per åldersgrp</t>
  </si>
  <si>
    <t>6. Korttidsinsatser</t>
  </si>
  <si>
    <t>companion service</t>
  </si>
  <si>
    <t>matdistribution</t>
  </si>
  <si>
    <t>food distribution</t>
  </si>
  <si>
    <t>avlösning av anhörig i hemmet</t>
  </si>
  <si>
    <t>relief service in the home</t>
  </si>
  <si>
    <t>55–64 år</t>
  </si>
  <si>
    <t>7. Insatser över år</t>
  </si>
  <si>
    <t>Borlänge</t>
  </si>
  <si>
    <t>Högsby</t>
  </si>
  <si>
    <t>Tranås</t>
  </si>
  <si>
    <t>Om statistiken</t>
  </si>
  <si>
    <t>kvinnor</t>
  </si>
  <si>
    <t>män</t>
  </si>
  <si>
    <t>sex</t>
  </si>
  <si>
    <t>korttidsplats</t>
  </si>
  <si>
    <t xml:space="preserve">Källa: Registret över insatser enligt socialtjänstlagen till äldre och personer med funktionsnedsättning, Socialstyrelsen </t>
  </si>
  <si>
    <t>All of Sweden</t>
  </si>
  <si>
    <t>Åsele</t>
  </si>
  <si>
    <t>karin.flyckt@socialstyrelsen.se</t>
  </si>
  <si>
    <t>1401-0216</t>
  </si>
  <si>
    <t>Artikelnummer-eng</t>
  </si>
  <si>
    <t>075-247 30 00</t>
  </si>
  <si>
    <t>Not. Totalen kan vara mindre än summan av antalet insatser; detta eftersom samma person kan finnas registrerad på mer än en insats under året.</t>
  </si>
  <si>
    <t>x</t>
  </si>
  <si>
    <t>Andreas Kroksgård (frågor om statistiken)</t>
  </si>
  <si>
    <t>andreas.kroksgard@socialstyrelsen.se</t>
  </si>
  <si>
    <t xml:space="preserve">Tillfälligt övertagande av närståendes vård och omsorg om eller stöd och service till berörd individ. </t>
  </si>
  <si>
    <t>Statistikdatabas</t>
  </si>
  <si>
    <t>www.socialstyrelsen.se/statistik-och-data/statistik/statistikdatabasen</t>
  </si>
  <si>
    <t xml:space="preserve">Karin Flyckt (frågor om sakområdet) </t>
  </si>
  <si>
    <t>www.socialstyrelsen.se/en/statistics-and-data/statistics</t>
  </si>
  <si>
    <t>www.socialstyrelsen.se/statistik-och-data/statistik/statistikamnen/personer-med-funktionsnedsattning/</t>
  </si>
  <si>
    <t>0-19 år</t>
  </si>
  <si>
    <t>20-24 år</t>
  </si>
  <si>
    <t>25-34 år</t>
  </si>
  <si>
    <t>35-44 år</t>
  </si>
  <si>
    <t>45-54 år</t>
  </si>
  <si>
    <t>55-64 år</t>
  </si>
  <si>
    <t>För ytterligare information om kvalitet se dokumentet ”Kvalitetsdeklaration”.</t>
  </si>
  <si>
    <t xml:space="preserve">Not. Eftersom personer kan få SoL insatser från olika kommuner är det möjligt att: summan av antalet personer med insats per kommun &gt; summan i länet &gt; summan i riket.
</t>
  </si>
  <si>
    <t xml:space="preserve">https://www.socialstyrelsen.se/statistik-och-data/statistik/statistikamnen/socialtjanstinsatser-till-personer-med-funktionsnedsattning/ </t>
  </si>
  <si>
    <t>Hemtjänst i ordinärt
boende*</t>
  </si>
  <si>
    <t>Tabell 1b. Antal funktionsnedsatta, 0-64 år, med pågående beslut om insats under någon månad 2021. Fördelade efter ålder, kön och insatstyp. Riket.</t>
  </si>
  <si>
    <t>Hemtjänst i ordinärt boende*</t>
  </si>
  <si>
    <t>Hemtjänst*</t>
  </si>
  <si>
    <t>Område</t>
  </si>
  <si>
    <t>31-okt</t>
  </si>
  <si>
    <t>Södermanlands
län</t>
  </si>
  <si>
    <t>Östergötlands
län</t>
  </si>
  <si>
    <t>Västra Götalands
län</t>
  </si>
  <si>
    <t>Västmanlands
län</t>
  </si>
  <si>
    <t>Västernorrlands
län</t>
  </si>
  <si>
    <t>Västerbottens
län</t>
  </si>
  <si>
    <t>Hemtjänstbeslut</t>
  </si>
  <si>
    <t>Bestående av</t>
  </si>
  <si>
    <t>Endast följande insatser: Trygghetslarm; Matdistribution; Avlösning; Ledsagning</t>
  </si>
  <si>
    <t>Ingen specifierad hemtjänstinsats</t>
  </si>
  <si>
    <r>
      <t xml:space="preserve">Fyra insatser (Trygghetslarm; Matdistribution; Avlösning; Ledsagning) kan rapporteras till oss såsom hemtjänstbeslut </t>
    </r>
    <r>
      <rPr>
        <i/>
        <sz val="8"/>
        <color rgb="FF000000"/>
        <rFont val="Century Gothic"/>
        <family val="2"/>
        <scheme val="major"/>
      </rPr>
      <t xml:space="preserve">eller </t>
    </r>
    <r>
      <rPr>
        <sz val="8"/>
        <color rgb="FF000000"/>
        <rFont val="Century Gothic"/>
        <family val="2"/>
        <scheme val="major"/>
      </rPr>
      <t>såsom enskilda beslut.</t>
    </r>
  </si>
  <si>
    <t>För att göra måttet "Hemtjänst i ordinärt boende" mer jämförbart mellan kommuner lyfter vi därför nu ut dessa insatser ifrån måttet "Hemtjänst i ordinärt boende".</t>
  </si>
  <si>
    <t>Hemtjänst i ordinärt boende*
(Hemtjänstbeslut som inte enbart består av: TL/MD/AVL/LEDS)</t>
  </si>
  <si>
    <t>Antal på korttidsplats 31 okt</t>
  </si>
  <si>
    <t xml:space="preserve">   &lt;1 eller värde saknas</t>
  </si>
  <si>
    <t xml:space="preserve">   1-7</t>
  </si>
  <si>
    <t xml:space="preserve">   8-14</t>
  </si>
  <si>
    <t xml:space="preserve">   15-21</t>
  </si>
  <si>
    <t xml:space="preserve">   22-31</t>
  </si>
  <si>
    <t>Antal med korttidsplats under okt. som också…</t>
  </si>
  <si>
    <t xml:space="preserve">   ...hade Hemtjänst i ord. boende*</t>
  </si>
  <si>
    <t xml:space="preserve">   ...hade dagverksamhet</t>
  </si>
  <si>
    <t>Antal med korttidsplats under okt.</t>
  </si>
  <si>
    <t>Period</t>
  </si>
  <si>
    <t>Hemtjänst
i ordinärt
boende*</t>
  </si>
  <si>
    <t>Annat
bistånd</t>
  </si>
  <si>
    <t>varav med dygn under okt:</t>
  </si>
  <si>
    <t>Table 1b. Number of individuals receiving services during 2021, by age, sex and type of service. All of Sweden.</t>
  </si>
  <si>
    <t>* Funktionsnedsatta i ordinärt boende med hemtjänstbeslut som inte uteslutande består följande insatser: Trygghetslarm, Matdistribution, Avlösning, Ledsagning. Se tabell 4 för mer info.</t>
  </si>
  <si>
    <t>Not. Totalen är antal unika personer som har någon insats. Totalen kan vara mindre än summan av antalet insatser; detta eftersom samma person kan finnas registrerad på mer än en insats under perioden.</t>
  </si>
  <si>
    <t>Not. Totalen är antal unika personer som har någon insats (annat boende är, likt ordinärt boende, i sig ingen insats). Totalen kan vara mindre än summan av antalet insatser; detta eftersom samma person kan finnas registrerad på mer än en insats under perioden.</t>
  </si>
  <si>
    <t>En del kommuner rapporterar därför nämnda insatser såsom hemtjänstbeslut medan andra rapporterar dem såsom enskilda beslut.</t>
  </si>
  <si>
    <t>Detta leder till att antalet hemtjänstbeslut blir högt för de kommuner som rapporterar dessa insatser såsom hemtjänstbeslut och lågt för de kommuner som inte gör så.</t>
  </si>
  <si>
    <t>Timmar totalt</t>
  </si>
  <si>
    <t>*Funktionsnedsatta i ordinärt boende med hemtjänstbeslut som inte uteslutande består följande insatser: Trygghetslarm, Matdistribution, Avlösning, Ledsagning. Se tabell 4 för mer info.</t>
  </si>
  <si>
    <t>Andra insats/-er inom området vård och omsorg om personer med funktionsnedsättning än de som angetts ovan. Exempel turbundna resor, snöskottning och parboende.</t>
  </si>
  <si>
    <t>Ett visst svarsbortfall finns, det beskrivs på flik: "9.Bortfall" . För de månader vi saknar data ifrån en kommun har data ifrån samma kommuns närmast rapporterade period (före eller efter) imputerats.</t>
  </si>
  <si>
    <t>8. Insatser över månader</t>
  </si>
  <si>
    <t>9. Bortfall</t>
  </si>
  <si>
    <t>Bostad med särskild service</t>
  </si>
  <si>
    <t>Med annat boende avses här alla former av boenden som inte är ordinärt boende eller Bostad med särskild service. Exempelvis hem för vård eller boende, LSS-boende eller härbärgen.</t>
  </si>
  <si>
    <t>särskilda boendeformer/Bostad med särskild service</t>
  </si>
  <si>
    <t>Not. Totalen är antal unika personer som har någon insats (eftersom Bostad med särskild service i sig är en insats är totalt=antal på Bostad med särskild service). Totalen kan vara mindre än summan av antalet insatser; detta eftersom samma person kan finnas registrerad på mer än en insats under perioden.</t>
  </si>
  <si>
    <t>Folkmängden den 1 november efter region, ålder, kön och år</t>
  </si>
  <si>
    <t>2021</t>
  </si>
  <si>
    <t>00</t>
  </si>
  <si>
    <t>-4</t>
  </si>
  <si>
    <t>0-4 år</t>
  </si>
  <si>
    <t>1</t>
  </si>
  <si>
    <t>2</t>
  </si>
  <si>
    <t>5-9</t>
  </si>
  <si>
    <t>5-9 år</t>
  </si>
  <si>
    <t>10-14</t>
  </si>
  <si>
    <t>10-14 år</t>
  </si>
  <si>
    <t>15-19</t>
  </si>
  <si>
    <t>15-19 år</t>
  </si>
  <si>
    <t>20-24</t>
  </si>
  <si>
    <t>25-29</t>
  </si>
  <si>
    <t>25-29 år</t>
  </si>
  <si>
    <t>30-34</t>
  </si>
  <si>
    <t>30-34 år</t>
  </si>
  <si>
    <t>35-39</t>
  </si>
  <si>
    <t>35-39 år</t>
  </si>
  <si>
    <t>40-44</t>
  </si>
  <si>
    <t>40-44 år</t>
  </si>
  <si>
    <t>45-49</t>
  </si>
  <si>
    <t>45-49 år</t>
  </si>
  <si>
    <t>50-54</t>
  </si>
  <si>
    <t>50-54 år</t>
  </si>
  <si>
    <t>55-59</t>
  </si>
  <si>
    <t>55-59 år</t>
  </si>
  <si>
    <t>60-64</t>
  </si>
  <si>
    <t>60-64 år</t>
  </si>
  <si>
    <t>Folkmängden redovisas enligt den indelning i administrativa områden som gällde den 1 januari respektive referensår.</t>
  </si>
  <si>
    <t>ålder:</t>
  </si>
  <si>
    <t>Med ålder avses uppnådd ålder vid årets slut, d.v.s. i princip en redovisning efter födelseår.</t>
  </si>
  <si>
    <t>Senaste uppdatering:</t>
  </si>
  <si>
    <t>20211208 09:30</t>
  </si>
  <si>
    <t>Källa:</t>
  </si>
  <si>
    <t>SCB</t>
  </si>
  <si>
    <t>Kontaktperson:</t>
  </si>
  <si>
    <t>Tomas Johansson, SCB</t>
  </si>
  <si>
    <t xml:space="preserve"> +46 010-479 64 26</t>
  </si>
  <si>
    <t>tomas.johansson@scb.se</t>
  </si>
  <si>
    <t>(SCB) Statistikservice, SCB</t>
  </si>
  <si>
    <t xml:space="preserve"> +46 010-479 50 00</t>
  </si>
  <si>
    <t>information@scb.se</t>
  </si>
  <si>
    <t>Sort:</t>
  </si>
  <si>
    <t>Datatyp:</t>
  </si>
  <si>
    <t>Stock</t>
  </si>
  <si>
    <t>Referenstid:</t>
  </si>
  <si>
    <t>1 november resp år</t>
  </si>
  <si>
    <t>Officiell statistik</t>
  </si>
  <si>
    <t>Databas:</t>
  </si>
  <si>
    <t xml:space="preserve">Statistikdatabasen </t>
  </si>
  <si>
    <t>Intern referenskod:</t>
  </si>
  <si>
    <t>BE0101A9</t>
  </si>
  <si>
    <t>Kv.</t>
  </si>
  <si>
    <t>Living Support</t>
  </si>
  <si>
    <t>Home help services</t>
  </si>
  <si>
    <t>Security alarm</t>
  </si>
  <si>
    <t>Daytime activities</t>
  </si>
  <si>
    <t>Contact person or family</t>
  </si>
  <si>
    <t>Companion service</t>
  </si>
  <si>
    <t>Special housing</t>
  </si>
  <si>
    <t>Food distribution</t>
  </si>
  <si>
    <t>Short-term housing</t>
  </si>
  <si>
    <t>Relief service</t>
  </si>
  <si>
    <t>Other services</t>
  </si>
  <si>
    <t>Särskilt boende</t>
  </si>
  <si>
    <t>Någon insats</t>
  </si>
  <si>
    <t>Hemtjänst i
ordinärt
boende*</t>
  </si>
  <si>
    <t>Särskilt
boende</t>
  </si>
  <si>
    <t>Helåret
2022</t>
  </si>
  <si>
    <t>Personlig omvårdnad och Service</t>
  </si>
  <si>
    <t>&lt;1 eller N/A</t>
  </si>
  <si>
    <t>1-7</t>
  </si>
  <si>
    <t>8-15</t>
  </si>
  <si>
    <t>16-30</t>
  </si>
  <si>
    <t>31-45</t>
  </si>
  <si>
    <t>46-60</t>
  </si>
  <si>
    <t>61-75</t>
  </si>
  <si>
    <t>76-90</t>
  </si>
  <si>
    <t>91-105</t>
  </si>
  <si>
    <t>106-120</t>
  </si>
  <si>
    <t>121-135</t>
  </si>
  <si>
    <t>136-150</t>
  </si>
  <si>
    <t>151-743</t>
  </si>
  <si>
    <t>dygnet runt</t>
  </si>
  <si>
    <t>Timmar/mån</t>
  </si>
  <si>
    <t>Genomsnitt timmar per person och dygn, okt mån</t>
  </si>
  <si>
    <t>Table 10. Number of persons with services during the year, by year and services type. All of Sweden.</t>
  </si>
  <si>
    <t>*Antal med hemtjänstbeslut som inte uteslutande består följande insatser: Trygghetslarm, Matdistribution, Avlösning, Ledsagning. Se tabell 4 för mer info.</t>
  </si>
  <si>
    <t>Table 10. Number of persons with services during the year, by year, sex, and services type. All of Sweden.</t>
  </si>
  <si>
    <t>Tabell 10a. Antal funktionsnedsatta, 0-64 år, med insats någon mätperiod (månad) under året. Per år och insats, 2014 -2022. Riket.</t>
  </si>
  <si>
    <t>Tabell 10b. Antal funktionsnedsatta, 0-64 år, med insats någon mätperiod (månad) under året. Per år, kön, och insats, 2014 -2022. Riket.</t>
  </si>
  <si>
    <t>Någon
insats</t>
  </si>
  <si>
    <t>För dessa kommuner och perioder har data imputerats ifrån närmaste månad som kommunen faktiskt har rapporterat till Socialstyrelsen.</t>
  </si>
  <si>
    <t>X</t>
  </si>
  <si>
    <t>Table 9. Municipalities for which we have not yet received data for some period.</t>
  </si>
  <si>
    <t>Kommunkod, Kommunnamn, Insats, Händelse</t>
  </si>
  <si>
    <t>Period (månad)</t>
  </si>
  <si>
    <t>jan</t>
  </si>
  <si>
    <t>feb</t>
  </si>
  <si>
    <t>mar</t>
  </si>
  <si>
    <t>apr</t>
  </si>
  <si>
    <t>maj</t>
  </si>
  <si>
    <t>jun</t>
  </si>
  <si>
    <t>jul</t>
  </si>
  <si>
    <t>aug</t>
  </si>
  <si>
    <t>sep</t>
  </si>
  <si>
    <t>okt</t>
  </si>
  <si>
    <t>nov</t>
  </si>
  <si>
    <t>dec</t>
  </si>
  <si>
    <t>Rapporterat</t>
  </si>
  <si>
    <t>Imputerat</t>
  </si>
  <si>
    <t>Tabell 10. Imputerade observationer pga extremt avvikande rapportering.</t>
  </si>
  <si>
    <t>Table 10. Users imputed per municality due to abnormal reporting.</t>
  </si>
  <si>
    <t>Tabell 9. Kommuner som vid statistikens framställning ännu inte inkommit in med godänd rapportering gällande funktionsnedsatta, 0-64 år, med socialtjänstinsats. Per år och rapporteringsmånad.</t>
  </si>
  <si>
    <t>Socialtjänst, publiceringsår 2023</t>
  </si>
  <si>
    <t>Statistik om socialtjänstinsatser till personer med funktionsnedsättning 2022</t>
  </si>
  <si>
    <t>Statistics on Care and Services for the Persons with Impairments 2022</t>
  </si>
  <si>
    <t>Tabell 1a. Antal funktionsnedsatta, 0-64 år, med pågående beslut om insats den 31 oktober 2022. Fördelade efter ålder, kön och insatstyp. Riket.</t>
  </si>
  <si>
    <t>Tabell 2a. Antal funktionsnedsatta, 0-64 år, i ordinärt boende med pågående beslut om insats den 31 oktober 2022. Fördelade efter ålder, kön och insatstyp. Riket.</t>
  </si>
  <si>
    <t>Tabell 2b. Antal funktionsnedsatta, 0-64 år, i Bostad med särskild service med pågående beslut om insats den 31 oktober 2022. Fördelade efter ålder, kön och insatstyp. Riket.</t>
  </si>
  <si>
    <t>Tabell 2c. Antal funktionsnedsatta, 0-64 år, i annat boende med pågående beslut om insats den 31 oktober 2022. Fördelade efter ålder, kön och insatstyp. Riket.</t>
  </si>
  <si>
    <t>Tabell 3. Antal funktionsnedsatta, 0-64 år, med pågående beslut om insats den 31 oktober 2022 samt under någon månad 2021. Fördelat på insatstyp och kommun.</t>
  </si>
  <si>
    <t>Tabell 4. Antal funktionsnedsatta, 0-64 år, med pågående beslut om hemtjänst i ordinärt boende* den 31 oktober 2022. Fördelat på insatstyp och kommun.</t>
  </si>
  <si>
    <t>Tabell 5a. Antal funktionsnedsatta, 0–64 år, med pågående beslut om hemtjänst i ordinärt boende* 31 oktober 2022. Fördelat på beviljade hemtjänsttimmar, kön och åldersgrupp. Riket</t>
  </si>
  <si>
    <t>Table 1a. Number of individuals receiving services October 31 2022, by age, sex and type of service. All of Sweden.</t>
  </si>
  <si>
    <t>Table 2a. Number of individuals in ordinary housing October 31 2022. Distribution by age, sex and type of service. All of Sweden.</t>
  </si>
  <si>
    <t>Table 2b. Number of individuals in special housing October 31 2022. Distribution by age, sex and type of service. All of Sweden.</t>
  </si>
  <si>
    <t>Table 2c. Number of individuals in other forms of housing October 31 2022. Distribution by age, sex and type of service. All of Sweden.</t>
  </si>
  <si>
    <t>Table 3. Number of indivuduals receiving services October 31 2022 and during the year 2021. Distribution by type of service and municipality.</t>
  </si>
  <si>
    <t>Table 4. Number of individuals with home help services in ordinary housing October 31 2022. Distribution by type of service, and municipality.</t>
  </si>
  <si>
    <t>Table 5. Number of individuals with home help services in ordinary housing October 31 2022, by number of home help service hours, sex and age. All of Sweden</t>
  </si>
  <si>
    <t>Tabell 6. Antal funktionsnedsatta, 0–64 år, med pågående beslut om korttidsplats oktober 2022. Fördelade efter ålder, kön, insatstyp och dygn på korttidsplats under oktober. Riket.</t>
  </si>
  <si>
    <t>Table 6. Number of individuals receiving short term housing services October 2022, by age, sex, type of service and days of short term stay during October. All of Sweden.</t>
  </si>
  <si>
    <t>Tabell 5b. Beviljade hemtjänsttimmar oktober månad 2022 till funktionshindrade med hemtjänst i ordinärt boende*. Per kön och åldersgrupp. Riket.</t>
  </si>
  <si>
    <t>Table 5. Number of home help service hours, by sex and age, october 31, 2022. All of Sweden</t>
  </si>
  <si>
    <t>Tabell 8. Antal funktionsnedsatta, 0-64 år, med insats. Per period (år och månad) och insats, 2014-2021. Riket.</t>
  </si>
  <si>
    <t>Uppgifterna i registret över socialtjänstinsatser till äldre och personer med funktionsnedsättning samlas in varje månad via en uppgiftslämnarsida på internet dit kommunernas har inloggningsuppgifter. Uppgifterna som samlas in avser beslut som verkställts och fortfarande var pågående den sista dagen varje månad (s.k. pågående beslut). När kommunen laddat upp sina filer får de en återkoppling på de inlämnade uppgifternas kvalitet, tex jämförs de inlämnade uppgifterna med uppgifterna från föregående månad. 
I den här rapporten redovisas uppgifter över pågående beslut sedan januari 2014 med fokus på pågående beslut den 31 oktober 2022 (en typisk månad under året).
Åldersindelning sker efter ålder den sista dagen i månaden (i tabeller var månadsdata rapporteras) och efter ålder den sista dagen på året (när årsdata rapporteras).</t>
  </si>
  <si>
    <t>Table 8. Number of persons with services, by month and services type. All of Sweden, 2014-2021</t>
  </si>
  <si>
    <t>10. Avvikande rapportering</t>
  </si>
  <si>
    <t>För kommuner som, vid statistikens framställning, rapporterat extremt avvikande jämfört med hur kommunen brukar rapportera, så har värden imputerats. Nedan visas de kommuner som rapporterat extremt avvikande någon period under de senaste två åren.</t>
  </si>
  <si>
    <t>2023-5-8577</t>
  </si>
  <si>
    <t>2023-5-8578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</si>
</sst>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kr&quot;_-;\-* #,##0\ &quot;kr&quot;_-;_-* &quot;-&quot;\ &quot;kr&quot;_-;_-@_-"/>
    <numFmt numFmtId="41" formatCode="_-* #,##0\ _k_r_-;\-* #,##0\ _k_r_-;_-* &quot;-&quot;\ _k_r_-;_-@_-"/>
    <numFmt numFmtId="164" formatCode="0.0%"/>
    <numFmt numFmtId="165" formatCode="#,##0.0"/>
    <numFmt numFmtId="166" formatCode="###########0"/>
  </numFmts>
  <fonts count="59">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b/>
      <sz val="9"/>
      <name val="Century Gothic"/>
      <family val="2"/>
    </font>
    <font>
      <i/>
      <sz val="9"/>
      <name val="Arial"/>
      <family val="2"/>
    </font>
    <font>
      <sz val="8"/>
      <name val="Times New Roman"/>
      <family val="1"/>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0"/>
      <color theme="1"/>
      <name val="Century Gothic"/>
      <family val="2"/>
      <scheme val="minor"/>
    </font>
    <font>
      <sz val="8"/>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sz val="8"/>
      <color theme="1"/>
      <name val="Century Gothic"/>
      <family val="2"/>
      <scheme val="major"/>
    </font>
    <font>
      <i/>
      <sz val="8"/>
      <color theme="1"/>
      <name val="Century Gothic"/>
      <family val="2"/>
      <scheme val="major"/>
    </font>
    <font>
      <b/>
      <sz val="11"/>
      <name val="Century Gothic"/>
      <family val="2"/>
      <scheme val="minor"/>
    </font>
    <font>
      <sz val="8"/>
      <name val="Century Gothic"/>
      <family val="2"/>
      <scheme val="minor"/>
    </font>
    <font>
      <sz val="10"/>
      <color theme="1"/>
      <name val="Century Gothic"/>
      <family val="2"/>
      <scheme val="major"/>
    </font>
    <font>
      <sz val="10"/>
      <color rgb="FF333333"/>
      <name val="Arial"/>
      <family val="2"/>
    </font>
    <font>
      <sz val="8"/>
      <name val="Century Gothic"/>
      <family val="2"/>
      <scheme val="major"/>
    </font>
    <font>
      <b/>
      <sz val="8"/>
      <color rgb="FF000000"/>
      <name val="Century Gothic"/>
      <family val="2"/>
    </font>
    <font>
      <b/>
      <sz val="10"/>
      <color rgb="FF000000"/>
      <name val="Century Gothic"/>
      <family val="2"/>
    </font>
    <font>
      <sz val="8"/>
      <color rgb="FF000000"/>
      <name val="Century Gothic"/>
      <family val="2"/>
      <scheme val="major"/>
    </font>
    <font>
      <sz val="9"/>
      <color rgb="FFFF0000"/>
      <name val="Arial"/>
      <family val="2"/>
    </font>
    <font>
      <i/>
      <sz val="8"/>
      <name val="Century Gothic"/>
      <family val="2"/>
      <scheme val="major"/>
    </font>
    <font>
      <sz val="10"/>
      <color theme="1"/>
      <name val="Arial"/>
      <family val="2"/>
    </font>
    <font>
      <u/>
      <sz val="8"/>
      <color theme="10"/>
      <name val="Century Gothic"/>
      <family val="2"/>
      <scheme val="minor"/>
    </font>
    <font>
      <sz val="8"/>
      <color rgb="FF000000"/>
      <name val="Century Gothic"/>
      <family val="2"/>
      <scheme val="minor"/>
    </font>
    <font>
      <b/>
      <sz val="8"/>
      <name val="Century Gothic"/>
      <family val="2"/>
      <scheme val="minor"/>
    </font>
    <font>
      <b/>
      <sz val="8"/>
      <color rgb="FF000000"/>
      <name val="Century Gothic"/>
      <family val="2"/>
      <scheme val="minor"/>
    </font>
    <font>
      <b/>
      <sz val="10"/>
      <color theme="10"/>
      <name val="Century Gothic"/>
      <family val="2"/>
      <scheme val="minor"/>
    </font>
    <font>
      <u/>
      <sz val="9"/>
      <color theme="10"/>
      <name val="Century Gothic"/>
      <family val="2"/>
      <scheme val="minor"/>
    </font>
    <font>
      <sz val="9.5"/>
      <color rgb="FF000000"/>
      <name val="Arial"/>
    </font>
    <font>
      <i/>
      <sz val="8"/>
      <color rgb="FF000000"/>
      <name val="Century Gothic"/>
      <family val="2"/>
      <scheme val="major"/>
    </font>
    <font>
      <sz val="9.5"/>
      <color rgb="FF000000"/>
      <name val="Arial"/>
      <family val="2"/>
    </font>
    <font>
      <sz val="11"/>
      <color rgb="FFFFFFFF"/>
      <name val="Century Gothic"/>
      <family val="2"/>
      <scheme val="minor"/>
    </font>
    <font>
      <sz val="11"/>
      <color rgb="FF000000"/>
      <name val="Calibri"/>
      <family val="2"/>
    </font>
    <font>
      <b/>
      <sz val="14"/>
      <color rgb="FF000000"/>
      <name val="Calibri"/>
      <family val="2"/>
    </font>
    <font>
      <b/>
      <sz val="11"/>
      <color rgb="FF000000"/>
      <name val="Calibri"/>
      <family val="2"/>
    </font>
    <font>
      <sz val="8"/>
      <color rgb="FFFF0000"/>
      <name val="Century Gothic"/>
      <family val="2"/>
      <scheme val="major"/>
    </font>
    <font>
      <b/>
      <sz val="10"/>
      <color rgb="FFFF0000"/>
      <name val="Century Gothic"/>
      <family val="2"/>
    </font>
    <font>
      <b/>
      <sz val="9.5"/>
      <color rgb="FF112277"/>
      <name val="Arial"/>
    </font>
  </fonts>
  <fills count="6">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theme="0"/>
        <bgColor rgb="FF000000"/>
      </patternFill>
    </fill>
    <fill>
      <patternFill patternType="solid">
        <fgColor rgb="FFFFFFFF"/>
        <bgColor indexed="64"/>
      </patternFill>
    </fill>
  </fills>
  <borders count="39">
    <border>
      <left/>
      <right/>
      <top/>
      <bottom/>
      <diagonal/>
    </border>
    <border>
      <left/>
      <right/>
      <top/>
      <bottom style="thin">
        <color indexed="64"/>
      </bottom>
      <diagonal/>
    </border>
    <border>
      <left/>
      <right/>
      <top/>
      <bottom style="thin">
        <color theme="8"/>
      </bottom>
      <diagonal/>
    </border>
    <border>
      <left/>
      <right/>
      <top/>
      <bottom style="thick">
        <color rgb="FF857363"/>
      </bottom>
      <diagonal/>
    </border>
    <border>
      <left/>
      <right/>
      <top style="thick">
        <color theme="8"/>
      </top>
      <bottom style="thin">
        <color theme="8"/>
      </bottom>
      <diagonal/>
    </border>
    <border>
      <left/>
      <right/>
      <top style="thick">
        <color theme="8"/>
      </top>
      <bottom/>
      <diagonal/>
    </border>
    <border>
      <left/>
      <right/>
      <top style="thick">
        <color theme="8"/>
      </top>
      <bottom style="thin">
        <color theme="6" tint="-0.499984740745262"/>
      </bottom>
      <diagonal/>
    </border>
    <border>
      <left/>
      <right/>
      <top style="thin">
        <color theme="6" tint="-0.499984740745262"/>
      </top>
      <bottom/>
      <diagonal/>
    </border>
    <border>
      <left/>
      <right style="thin">
        <color rgb="FF857363"/>
      </right>
      <top style="thin">
        <color theme="6" tint="-0.499984740745262"/>
      </top>
      <bottom/>
      <diagonal/>
    </border>
    <border>
      <left/>
      <right style="thin">
        <color theme="6" tint="-0.499984740745262"/>
      </right>
      <top style="thin">
        <color theme="6" tint="-0.499984740745262"/>
      </top>
      <bottom/>
      <diagonal/>
    </border>
    <border>
      <left/>
      <right style="thin">
        <color rgb="FF857363"/>
      </right>
      <top/>
      <bottom/>
      <diagonal/>
    </border>
    <border>
      <left/>
      <right style="thin">
        <color theme="6" tint="-0.499984740745262"/>
      </right>
      <top/>
      <bottom/>
      <diagonal/>
    </border>
    <border>
      <left style="thin">
        <color rgb="FF857363"/>
      </left>
      <right/>
      <top/>
      <bottom/>
      <diagonal/>
    </border>
    <border>
      <left/>
      <right style="thin">
        <color rgb="FF857363"/>
      </right>
      <top/>
      <bottom style="thick">
        <color rgb="FF857363"/>
      </bottom>
      <diagonal/>
    </border>
    <border>
      <left/>
      <right style="thin">
        <color theme="6" tint="-0.499984740745262"/>
      </right>
      <top/>
      <bottom style="thick">
        <color rgb="FF857363"/>
      </bottom>
      <diagonal/>
    </border>
    <border>
      <left/>
      <right/>
      <top/>
      <bottom style="thick">
        <color theme="8"/>
      </bottom>
      <diagonal/>
    </border>
    <border>
      <left/>
      <right/>
      <top/>
      <bottom style="thin">
        <color theme="6" tint="-0.499984740745262"/>
      </bottom>
      <diagonal/>
    </border>
    <border>
      <left/>
      <right/>
      <top style="medium">
        <color theme="8"/>
      </top>
      <bottom style="thin">
        <color theme="8"/>
      </bottom>
      <diagonal/>
    </border>
    <border>
      <left/>
      <right/>
      <top/>
      <bottom style="medium">
        <color theme="8"/>
      </bottom>
      <diagonal/>
    </border>
    <border>
      <left/>
      <right/>
      <top style="medium">
        <color theme="8"/>
      </top>
      <bottom/>
      <diagonal/>
    </border>
    <border>
      <left/>
      <right/>
      <top style="thin">
        <color theme="6" tint="-0.499984740745262"/>
      </top>
      <bottom style="thin">
        <color theme="8"/>
      </bottom>
      <diagonal/>
    </border>
    <border>
      <left style="thin">
        <color rgb="FFC1C1C1"/>
      </left>
      <right style="thin">
        <color rgb="FFC1C1C1"/>
      </right>
      <top style="thin">
        <color rgb="FFC1C1C1"/>
      </top>
      <bottom style="thin">
        <color rgb="FFC1C1C1"/>
      </bottom>
      <diagonal/>
    </border>
    <border>
      <left/>
      <right/>
      <top style="thin">
        <color theme="8"/>
      </top>
      <bottom/>
      <diagonal/>
    </border>
    <border>
      <left/>
      <right style="thin">
        <color theme="8"/>
      </right>
      <top/>
      <bottom style="medium">
        <color theme="8"/>
      </bottom>
      <diagonal/>
    </border>
    <border>
      <left/>
      <right style="thin">
        <color theme="8"/>
      </right>
      <top/>
      <bottom/>
      <diagonal/>
    </border>
    <border>
      <left style="thin">
        <color rgb="FFB0B7BB"/>
      </left>
      <right/>
      <top style="medium">
        <color theme="8"/>
      </top>
      <bottom/>
      <diagonal/>
    </border>
    <border>
      <left/>
      <right style="thin">
        <color theme="8"/>
      </right>
      <top style="medium">
        <color theme="8"/>
      </top>
      <bottom/>
      <diagonal/>
    </border>
    <border>
      <left/>
      <right style="thin">
        <color rgb="FFB0B7BB"/>
      </right>
      <top style="medium">
        <color theme="8"/>
      </top>
      <bottom/>
      <diagonal/>
    </border>
    <border>
      <left style="thin">
        <color rgb="FFB0B7BB"/>
      </left>
      <right/>
      <top/>
      <bottom/>
      <diagonal/>
    </border>
    <border>
      <left/>
      <right style="thin">
        <color rgb="FFB0B7BB"/>
      </right>
      <top/>
      <bottom/>
      <diagonal/>
    </border>
    <border>
      <left/>
      <right style="thin">
        <color theme="8"/>
      </right>
      <top/>
      <bottom style="thin">
        <color theme="8"/>
      </bottom>
      <diagonal/>
    </border>
    <border>
      <left style="thin">
        <color theme="8"/>
      </left>
      <right style="thin">
        <color theme="8"/>
      </right>
      <top style="thin">
        <color theme="8"/>
      </top>
      <bottom style="thin">
        <color theme="8"/>
      </bottom>
      <diagonal/>
    </border>
    <border>
      <left/>
      <right style="thin">
        <color rgb="FFC1C1C1"/>
      </right>
      <top style="thin">
        <color rgb="FFC1C1C1"/>
      </top>
      <bottom style="thin">
        <color rgb="FFC1C1C1"/>
      </bottom>
      <diagonal/>
    </border>
    <border>
      <left/>
      <right style="thin">
        <color rgb="FFC1C1C1"/>
      </right>
      <top style="thin">
        <color rgb="FFC1C1C1"/>
      </top>
      <bottom style="medium">
        <color theme="8"/>
      </bottom>
      <diagonal/>
    </border>
    <border>
      <left style="thin">
        <color rgb="FFC1C1C1"/>
      </left>
      <right style="thin">
        <color rgb="FFC1C1C1"/>
      </right>
      <top style="thin">
        <color rgb="FFC1C1C1"/>
      </top>
      <bottom style="medium">
        <color theme="8"/>
      </bottom>
      <diagonal/>
    </border>
    <border>
      <left style="thin">
        <color theme="8"/>
      </left>
      <right style="thin">
        <color theme="8"/>
      </right>
      <top style="thin">
        <color theme="8"/>
      </top>
      <bottom/>
      <diagonal/>
    </border>
    <border>
      <left style="thin">
        <color theme="8"/>
      </left>
      <right style="thin">
        <color theme="8"/>
      </right>
      <top/>
      <bottom style="thin">
        <color theme="8"/>
      </bottom>
      <diagonal/>
    </border>
    <border>
      <left style="thin">
        <color theme="8"/>
      </left>
      <right style="thin">
        <color theme="8"/>
      </right>
      <top/>
      <bottom style="medium">
        <color theme="8"/>
      </bottom>
      <diagonal/>
    </border>
    <border>
      <left style="thin">
        <color theme="8"/>
      </left>
      <right style="thin">
        <color theme="8"/>
      </right>
      <top style="thin">
        <color theme="8"/>
      </top>
      <bottom style="medium">
        <color theme="8"/>
      </bottom>
      <diagonal/>
    </border>
  </borders>
  <cellStyleXfs count="24">
    <xf numFmtId="0" fontId="0" fillId="0" borderId="0"/>
    <xf numFmtId="0" fontId="14" fillId="0" borderId="1">
      <alignment horizontal="center" vertical="center"/>
    </xf>
    <xf numFmtId="0" fontId="15"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3" fillId="0" borderId="0"/>
    <xf numFmtId="0" fontId="3" fillId="0" borderId="0"/>
    <xf numFmtId="9" fontId="13"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3" fontId="18" fillId="0" borderId="0" applyFill="0" applyBorder="0" applyAlignment="0" applyProtection="0">
      <alignment horizontal="right"/>
    </xf>
    <xf numFmtId="41" fontId="3" fillId="0" borderId="0" applyFont="0" applyFill="0" applyBorder="0" applyAlignment="0" applyProtection="0"/>
    <xf numFmtId="42" fontId="3" fillId="0" borderId="0" applyFont="0" applyFill="0" applyBorder="0" applyAlignment="0" applyProtection="0"/>
    <xf numFmtId="0" fontId="49" fillId="0" borderId="0"/>
    <xf numFmtId="0" fontId="51" fillId="0" borderId="0"/>
    <xf numFmtId="0" fontId="53" fillId="0" borderId="0" applyNumberFormat="0" applyBorder="0" applyAlignment="0"/>
  </cellStyleXfs>
  <cellXfs count="286">
    <xf numFmtId="0" fontId="0" fillId="0" borderId="0" xfId="0"/>
    <xf numFmtId="0" fontId="19" fillId="0" borderId="0" xfId="0" applyFont="1"/>
    <xf numFmtId="0" fontId="20" fillId="0" borderId="0" xfId="0" applyFont="1"/>
    <xf numFmtId="0" fontId="1" fillId="0" borderId="0" xfId="0" applyFont="1"/>
    <xf numFmtId="0" fontId="21" fillId="0" borderId="0" xfId="0" applyFont="1" applyAlignment="1">
      <alignment vertical="center"/>
    </xf>
    <xf numFmtId="0" fontId="22" fillId="0" borderId="0" xfId="0" applyFont="1"/>
    <xf numFmtId="0" fontId="5" fillId="0" borderId="0" xfId="0" applyFont="1"/>
    <xf numFmtId="0" fontId="24" fillId="0" borderId="0" xfId="0" applyFont="1"/>
    <xf numFmtId="0" fontId="1" fillId="0" borderId="0" xfId="0" applyFont="1" applyAlignment="1"/>
    <xf numFmtId="0" fontId="25" fillId="0" borderId="0" xfId="0" applyFont="1"/>
    <xf numFmtId="0" fontId="26" fillId="0" borderId="0" xfId="0" applyFont="1"/>
    <xf numFmtId="0" fontId="27" fillId="0" borderId="0" xfId="0" applyFont="1"/>
    <xf numFmtId="0" fontId="29" fillId="0" borderId="0" xfId="2" applyFont="1"/>
    <xf numFmtId="0" fontId="8" fillId="0" borderId="0" xfId="0" applyFont="1"/>
    <xf numFmtId="0" fontId="30" fillId="0" borderId="0" xfId="0" applyFont="1"/>
    <xf numFmtId="0" fontId="19" fillId="0" borderId="0" xfId="0" applyFont="1" applyFill="1"/>
    <xf numFmtId="0" fontId="30" fillId="0" borderId="0" xfId="0" applyFont="1" applyFill="1"/>
    <xf numFmtId="0" fontId="27" fillId="0" borderId="0" xfId="0" applyFont="1" applyFill="1"/>
    <xf numFmtId="0" fontId="31" fillId="0" borderId="0" xfId="0" applyFont="1" applyFill="1"/>
    <xf numFmtId="0" fontId="26" fillId="0" borderId="0" xfId="0" applyFont="1" applyFill="1"/>
    <xf numFmtId="0" fontId="8" fillId="0" borderId="0" xfId="0" applyFont="1" applyFill="1"/>
    <xf numFmtId="0" fontId="9" fillId="0" borderId="0" xfId="0" applyFont="1" applyFill="1"/>
    <xf numFmtId="0" fontId="32" fillId="0" borderId="0" xfId="0" applyFont="1" applyFill="1"/>
    <xf numFmtId="0" fontId="24" fillId="0" borderId="0" xfId="0" applyFont="1" applyFill="1"/>
    <xf numFmtId="0" fontId="10" fillId="0" borderId="0" xfId="0" applyFont="1" applyFill="1"/>
    <xf numFmtId="0" fontId="4" fillId="0" borderId="0" xfId="0" applyFont="1" applyFill="1"/>
    <xf numFmtId="0" fontId="33" fillId="0" borderId="0" xfId="0" applyFont="1" applyFill="1"/>
    <xf numFmtId="0" fontId="5" fillId="0" borderId="0" xfId="0" applyFont="1" applyFill="1"/>
    <xf numFmtId="0" fontId="1" fillId="0" borderId="0" xfId="0" applyFont="1" applyFill="1"/>
    <xf numFmtId="0" fontId="34" fillId="0" borderId="0" xfId="0" applyFont="1"/>
    <xf numFmtId="0" fontId="19" fillId="0" borderId="0" xfId="0" applyFont="1" applyAlignment="1">
      <alignment wrapText="1"/>
    </xf>
    <xf numFmtId="0" fontId="35" fillId="0" borderId="0" xfId="0" applyFont="1" applyAlignment="1">
      <alignment vertical="center"/>
    </xf>
    <xf numFmtId="0" fontId="7" fillId="0" borderId="0" xfId="0" applyFont="1" applyFill="1" applyAlignment="1">
      <alignment wrapText="1"/>
    </xf>
    <xf numFmtId="0" fontId="3" fillId="0" borderId="0" xfId="13"/>
    <xf numFmtId="0" fontId="36" fillId="0" borderId="0" xfId="0" applyFont="1" applyAlignment="1">
      <alignment horizontal="left" wrapText="1"/>
    </xf>
    <xf numFmtId="0" fontId="36" fillId="0" borderId="0" xfId="0" applyFont="1" applyAlignment="1">
      <alignment wrapText="1"/>
    </xf>
    <xf numFmtId="0" fontId="37" fillId="2" borderId="2" xfId="1" applyFont="1" applyFill="1" applyBorder="1" applyAlignment="1">
      <alignment horizontal="center" vertical="top" wrapText="1"/>
    </xf>
    <xf numFmtId="9" fontId="3" fillId="0" borderId="0" xfId="14" applyFont="1"/>
    <xf numFmtId="0" fontId="3" fillId="0" borderId="0" xfId="13" applyFont="1"/>
    <xf numFmtId="0" fontId="21" fillId="0" borderId="0" xfId="0" applyFont="1" applyFill="1" applyBorder="1"/>
    <xf numFmtId="0" fontId="21" fillId="0" borderId="0" xfId="1" applyFont="1" applyFill="1" applyBorder="1" applyAlignment="1">
      <alignment horizontal="left" vertical="top" wrapText="1"/>
    </xf>
    <xf numFmtId="3" fontId="37" fillId="2" borderId="3" xfId="0" applyNumberFormat="1" applyFont="1" applyFill="1" applyBorder="1" applyAlignment="1">
      <alignment vertical="top" wrapText="1"/>
    </xf>
    <xf numFmtId="0" fontId="38" fillId="0" borderId="0" xfId="15" applyFont="1" applyFill="1" applyBorder="1" applyAlignment="1">
      <alignment vertical="top" wrapText="1"/>
    </xf>
    <xf numFmtId="0" fontId="39" fillId="0" borderId="0" xfId="0" applyFont="1" applyAlignment="1">
      <alignment vertical="center"/>
    </xf>
    <xf numFmtId="3" fontId="1" fillId="0" borderId="0" xfId="0" applyNumberFormat="1" applyFont="1" applyFill="1" applyBorder="1"/>
    <xf numFmtId="3" fontId="3" fillId="0" borderId="0" xfId="0" applyNumberFormat="1" applyFont="1" applyBorder="1"/>
    <xf numFmtId="3" fontId="1" fillId="0" borderId="0" xfId="0" applyNumberFormat="1" applyFont="1" applyFill="1" applyBorder="1" applyAlignment="1">
      <alignment horizontal="left"/>
    </xf>
    <xf numFmtId="3" fontId="1" fillId="0" borderId="0" xfId="0" applyNumberFormat="1" applyFont="1" applyFill="1" applyAlignment="1">
      <alignment horizontal="left"/>
    </xf>
    <xf numFmtId="0" fontId="40" fillId="0" borderId="0" xfId="0" applyFont="1" applyFill="1" applyBorder="1"/>
    <xf numFmtId="3" fontId="1" fillId="0" borderId="0" xfId="0" applyNumberFormat="1" applyFont="1" applyAlignment="1">
      <alignment horizontal="left"/>
    </xf>
    <xf numFmtId="3" fontId="1" fillId="0" borderId="0" xfId="0" applyNumberFormat="1" applyFont="1"/>
    <xf numFmtId="3" fontId="1" fillId="0" borderId="0" xfId="0" applyNumberFormat="1" applyFont="1" applyFill="1"/>
    <xf numFmtId="3" fontId="36" fillId="0" borderId="0" xfId="0" quotePrefix="1" applyNumberFormat="1" applyFont="1" applyFill="1" applyBorder="1"/>
    <xf numFmtId="3" fontId="21" fillId="0" borderId="0" xfId="0" applyNumberFormat="1" applyFont="1" applyFill="1" applyBorder="1" applyAlignment="1">
      <alignment horizontal="right" vertical="top"/>
    </xf>
    <xf numFmtId="3" fontId="1" fillId="0" borderId="0" xfId="0" quotePrefix="1" applyNumberFormat="1" applyFont="1"/>
    <xf numFmtId="3" fontId="1" fillId="0" borderId="0" xfId="0" applyNumberFormat="1" applyFont="1" applyAlignment="1">
      <alignment horizontal="right"/>
    </xf>
    <xf numFmtId="0" fontId="21" fillId="0" borderId="0" xfId="0" applyFont="1" applyFill="1" applyBorder="1" applyAlignment="1">
      <alignment horizontal="left" vertical="top"/>
    </xf>
    <xf numFmtId="0" fontId="6" fillId="0" borderId="0" xfId="13" applyFont="1" applyFill="1" applyAlignment="1">
      <alignment horizontal="left" vertical="top"/>
    </xf>
    <xf numFmtId="3" fontId="11" fillId="0" borderId="0" xfId="0" applyNumberFormat="1" applyFont="1"/>
    <xf numFmtId="0" fontId="36" fillId="0" borderId="0" xfId="0" applyFont="1"/>
    <xf numFmtId="0" fontId="1" fillId="0" borderId="0" xfId="0" applyFont="1" applyAlignment="1">
      <alignment horizontal="center"/>
    </xf>
    <xf numFmtId="0" fontId="36" fillId="0" borderId="0" xfId="0" applyFont="1" applyFill="1" applyAlignment="1"/>
    <xf numFmtId="0" fontId="12" fillId="0" borderId="0" xfId="0" applyFont="1" applyAlignment="1">
      <alignment vertical="center"/>
    </xf>
    <xf numFmtId="3" fontId="21" fillId="0" borderId="0" xfId="0" applyNumberFormat="1" applyFont="1" applyBorder="1" applyAlignment="1">
      <alignment vertical="center" wrapText="1"/>
    </xf>
    <xf numFmtId="0" fontId="30" fillId="0" borderId="0" xfId="0" applyFont="1"/>
    <xf numFmtId="3" fontId="0" fillId="0" borderId="0" xfId="0" applyNumberFormat="1"/>
    <xf numFmtId="0" fontId="39" fillId="0" borderId="0" xfId="0" applyFont="1" applyBorder="1" applyAlignment="1">
      <alignment horizontal="left" vertical="center"/>
    </xf>
    <xf numFmtId="0" fontId="36" fillId="0" borderId="0" xfId="0" applyFont="1" applyFill="1"/>
    <xf numFmtId="0" fontId="41" fillId="0" borderId="0" xfId="0" applyFont="1" applyFill="1"/>
    <xf numFmtId="0" fontId="39" fillId="0" borderId="0" xfId="0" applyFont="1" applyBorder="1" applyAlignment="1">
      <alignment vertical="center"/>
    </xf>
    <xf numFmtId="3" fontId="1" fillId="0" borderId="0" xfId="0" applyNumberFormat="1" applyFont="1" applyBorder="1"/>
    <xf numFmtId="3" fontId="5" fillId="0" borderId="0" xfId="0" applyNumberFormat="1" applyFont="1"/>
    <xf numFmtId="3" fontId="0" fillId="0" borderId="0" xfId="0" applyNumberFormat="1" applyFill="1"/>
    <xf numFmtId="0" fontId="42" fillId="0" borderId="0" xfId="0" applyFont="1"/>
    <xf numFmtId="3" fontId="6" fillId="0" borderId="0" xfId="13" applyNumberFormat="1" applyFont="1" applyFill="1" applyBorder="1" applyAlignment="1">
      <alignment horizontal="right"/>
    </xf>
    <xf numFmtId="0" fontId="21" fillId="0" borderId="0" xfId="1" applyFont="1" applyFill="1" applyBorder="1" applyAlignment="1">
      <alignment horizontal="left" wrapText="1"/>
    </xf>
    <xf numFmtId="0" fontId="21" fillId="0" borderId="0" xfId="0" applyFont="1" applyFill="1" applyBorder="1" applyAlignment="1"/>
    <xf numFmtId="3" fontId="5" fillId="0" borderId="0" xfId="0" applyNumberFormat="1" applyFont="1" applyFill="1"/>
    <xf numFmtId="3" fontId="33" fillId="0" borderId="0" xfId="0" applyNumberFormat="1" applyFont="1"/>
    <xf numFmtId="0" fontId="2" fillId="0" borderId="0" xfId="3"/>
    <xf numFmtId="0" fontId="21" fillId="0" borderId="0" xfId="0" applyFont="1" applyBorder="1" applyAlignment="1">
      <alignment horizontal="left" vertical="center" wrapText="1"/>
    </xf>
    <xf numFmtId="0" fontId="38" fillId="0" borderId="0" xfId="15" applyFont="1" applyFill="1" applyBorder="1" applyAlignment="1">
      <alignment horizontal="left" vertical="top" wrapText="1"/>
    </xf>
    <xf numFmtId="0" fontId="39" fillId="0" borderId="0" xfId="0" applyFont="1" applyAlignment="1">
      <alignment horizontal="left" vertical="center"/>
    </xf>
    <xf numFmtId="0" fontId="0" fillId="0" borderId="0" xfId="0" applyFill="1"/>
    <xf numFmtId="0" fontId="39" fillId="0" borderId="0" xfId="0" applyFont="1" applyFill="1" applyAlignment="1">
      <alignment vertical="center"/>
    </xf>
    <xf numFmtId="0" fontId="37" fillId="0" borderId="0" xfId="1" applyFont="1" applyFill="1" applyBorder="1" applyAlignment="1">
      <alignment horizontal="center" vertical="top" wrapText="1"/>
    </xf>
    <xf numFmtId="0" fontId="21" fillId="0" borderId="0" xfId="1" applyFont="1" applyFill="1" applyBorder="1" applyAlignment="1">
      <alignment horizontal="left"/>
    </xf>
    <xf numFmtId="3" fontId="6" fillId="0" borderId="0" xfId="13" applyNumberFormat="1" applyFont="1" applyFill="1" applyBorder="1" applyAlignment="1">
      <alignment horizontal="left"/>
    </xf>
    <xf numFmtId="0" fontId="7" fillId="0" borderId="0" xfId="0" applyFont="1" applyFill="1" applyAlignment="1">
      <alignment horizontal="left" vertical="top" wrapText="1"/>
    </xf>
    <xf numFmtId="9" fontId="13" fillId="0" borderId="0" xfId="14" applyFont="1" applyFill="1"/>
    <xf numFmtId="3" fontId="21" fillId="0" borderId="0" xfId="0" applyNumberFormat="1" applyFont="1" applyFill="1" applyBorder="1" applyAlignment="1">
      <alignment vertical="center" wrapText="1"/>
    </xf>
    <xf numFmtId="3" fontId="37" fillId="0" borderId="0" xfId="0" applyNumberFormat="1" applyFont="1" applyFill="1" applyBorder="1" applyAlignment="1">
      <alignment vertical="top" wrapText="1"/>
    </xf>
    <xf numFmtId="0" fontId="29" fillId="0" borderId="0" xfId="2" applyFont="1" applyFill="1"/>
    <xf numFmtId="0" fontId="29" fillId="0" borderId="0" xfId="2" applyFont="1" applyFill="1" applyAlignment="1">
      <alignment vertical="center"/>
    </xf>
    <xf numFmtId="9" fontId="13" fillId="0" borderId="0" xfId="14" applyFont="1" applyFill="1" applyBorder="1"/>
    <xf numFmtId="3" fontId="18" fillId="0" borderId="0" xfId="0" applyNumberFormat="1" applyFont="1"/>
    <xf numFmtId="0" fontId="21" fillId="0" borderId="0" xfId="0" applyFont="1" applyBorder="1" applyAlignment="1">
      <alignment horizontal="left" vertical="center"/>
    </xf>
    <xf numFmtId="3" fontId="21" fillId="0" borderId="0" xfId="0" applyNumberFormat="1" applyFont="1" applyFill="1" applyBorder="1" applyAlignment="1">
      <alignment vertical="center"/>
    </xf>
    <xf numFmtId="0" fontId="0" fillId="0" borderId="0" xfId="0" applyAlignment="1"/>
    <xf numFmtId="0" fontId="38" fillId="0" borderId="0" xfId="15" applyFont="1" applyFill="1" applyBorder="1" applyAlignment="1">
      <alignment vertical="top"/>
    </xf>
    <xf numFmtId="0" fontId="36" fillId="0" borderId="0" xfId="0" applyFont="1" applyAlignment="1"/>
    <xf numFmtId="0" fontId="38" fillId="0" borderId="0" xfId="15" applyFont="1" applyFill="1" applyBorder="1" applyAlignment="1">
      <alignment vertical="center"/>
    </xf>
    <xf numFmtId="0" fontId="39" fillId="0" borderId="0" xfId="0" applyFont="1" applyFill="1" applyBorder="1" applyAlignment="1">
      <alignment vertical="center"/>
    </xf>
    <xf numFmtId="0" fontId="7" fillId="0" borderId="0" xfId="0" applyNumberFormat="1" applyFont="1" applyFill="1" applyAlignment="1">
      <alignment horizontal="left" vertical="top" wrapText="1"/>
    </xf>
    <xf numFmtId="0" fontId="43" fillId="0" borderId="0" xfId="2" applyFont="1" applyFill="1"/>
    <xf numFmtId="0" fontId="37" fillId="0" borderId="0" xfId="0" applyFont="1" applyFill="1" applyBorder="1" applyAlignment="1">
      <alignment vertical="center"/>
    </xf>
    <xf numFmtId="3" fontId="37" fillId="0" borderId="7" xfId="0" applyNumberFormat="1" applyFont="1" applyFill="1" applyBorder="1" applyAlignment="1">
      <alignment horizontal="right" vertical="center"/>
    </xf>
    <xf numFmtId="3" fontId="37" fillId="0" borderId="8" xfId="0" applyNumberFormat="1" applyFont="1" applyFill="1" applyBorder="1" applyAlignment="1">
      <alignment horizontal="right" vertical="center"/>
    </xf>
    <xf numFmtId="3" fontId="37" fillId="0" borderId="9" xfId="0" applyNumberFormat="1" applyFont="1" applyFill="1" applyBorder="1" applyAlignment="1">
      <alignment horizontal="right" vertical="center"/>
    </xf>
    <xf numFmtId="0" fontId="37" fillId="3" borderId="0" xfId="0" applyFont="1" applyFill="1" applyBorder="1" applyAlignment="1">
      <alignment vertical="center"/>
    </xf>
    <xf numFmtId="3" fontId="37" fillId="3" borderId="0" xfId="0" applyNumberFormat="1" applyFont="1" applyFill="1" applyBorder="1" applyAlignment="1">
      <alignment horizontal="right" vertical="center"/>
    </xf>
    <xf numFmtId="3" fontId="37" fillId="3" borderId="10" xfId="0" applyNumberFormat="1" applyFont="1" applyFill="1" applyBorder="1" applyAlignment="1">
      <alignment horizontal="right" vertical="center"/>
    </xf>
    <xf numFmtId="3" fontId="37" fillId="3" borderId="11" xfId="0" applyNumberFormat="1" applyFont="1" applyFill="1" applyBorder="1" applyAlignment="1">
      <alignment horizontal="right" vertical="center"/>
    </xf>
    <xf numFmtId="0" fontId="6" fillId="0" borderId="0" xfId="13" applyFont="1" applyFill="1" applyAlignment="1">
      <alignment vertical="center"/>
    </xf>
    <xf numFmtId="3" fontId="6" fillId="0" borderId="0" xfId="13" applyNumberFormat="1" applyFont="1" applyFill="1" applyBorder="1" applyAlignment="1">
      <alignment horizontal="right" vertical="center"/>
    </xf>
    <xf numFmtId="3" fontId="6" fillId="0" borderId="10" xfId="13" applyNumberFormat="1" applyFont="1" applyFill="1" applyBorder="1" applyAlignment="1">
      <alignment horizontal="right" vertical="center"/>
    </xf>
    <xf numFmtId="3" fontId="6" fillId="0" borderId="11" xfId="13" applyNumberFormat="1" applyFont="1" applyFill="1" applyBorder="1" applyAlignment="1">
      <alignment horizontal="right" vertical="center"/>
    </xf>
    <xf numFmtId="0" fontId="44" fillId="0" borderId="0" xfId="0" applyFont="1" applyFill="1" applyBorder="1" applyAlignment="1">
      <alignment horizontal="right" vertical="center"/>
    </xf>
    <xf numFmtId="3" fontId="6" fillId="0" borderId="12" xfId="13" applyNumberFormat="1" applyFont="1" applyFill="1" applyBorder="1" applyAlignment="1">
      <alignment horizontal="right" vertical="center"/>
    </xf>
    <xf numFmtId="0" fontId="4" fillId="3" borderId="0" xfId="0" applyFont="1" applyFill="1" applyBorder="1" applyAlignment="1">
      <alignment vertical="center"/>
    </xf>
    <xf numFmtId="0" fontId="21" fillId="0" borderId="3" xfId="0" applyFont="1" applyFill="1" applyBorder="1" applyAlignment="1">
      <alignment horizontal="left" vertical="center" wrapText="1"/>
    </xf>
    <xf numFmtId="1" fontId="21" fillId="0" borderId="3" xfId="0" applyNumberFormat="1" applyFont="1" applyFill="1" applyBorder="1" applyAlignment="1">
      <alignment horizontal="right" vertical="center" wrapText="1"/>
    </xf>
    <xf numFmtId="1" fontId="21" fillId="0" borderId="13" xfId="0" applyNumberFormat="1" applyFont="1" applyFill="1" applyBorder="1" applyAlignment="1">
      <alignment horizontal="right" vertical="center" wrapText="1"/>
    </xf>
    <xf numFmtId="1" fontId="21" fillId="0" borderId="14" xfId="0" applyNumberFormat="1" applyFont="1" applyFill="1" applyBorder="1" applyAlignment="1">
      <alignment horizontal="right" vertical="center" wrapText="1"/>
    </xf>
    <xf numFmtId="3" fontId="1" fillId="0" borderId="0" xfId="0" applyNumberFormat="1" applyFont="1" applyAlignment="1">
      <alignment vertical="center"/>
    </xf>
    <xf numFmtId="3" fontId="21" fillId="0" borderId="0" xfId="0" applyNumberFormat="1" applyFont="1" applyFill="1" applyBorder="1" applyAlignment="1">
      <alignment horizontal="right" vertical="center"/>
    </xf>
    <xf numFmtId="3" fontId="1" fillId="0" borderId="0" xfId="0" applyNumberFormat="1" applyFont="1" applyBorder="1" applyAlignment="1">
      <alignment vertical="center"/>
    </xf>
    <xf numFmtId="3" fontId="45" fillId="0" borderId="0" xfId="13" applyNumberFormat="1" applyFont="1" applyFill="1" applyBorder="1" applyAlignment="1">
      <alignment horizontal="right" vertical="center"/>
    </xf>
    <xf numFmtId="3" fontId="46" fillId="3" borderId="0" xfId="0" applyNumberFormat="1" applyFont="1" applyFill="1" applyBorder="1" applyAlignment="1">
      <alignment horizontal="right" vertical="center"/>
    </xf>
    <xf numFmtId="0" fontId="6" fillId="0" borderId="0" xfId="13" applyFont="1" applyFill="1" applyBorder="1" applyAlignment="1">
      <alignment vertical="center"/>
    </xf>
    <xf numFmtId="3" fontId="33" fillId="0" borderId="0" xfId="13" applyNumberFormat="1" applyFont="1" applyFill="1" applyBorder="1" applyAlignment="1">
      <alignment horizontal="right" vertical="center"/>
    </xf>
    <xf numFmtId="3" fontId="33" fillId="0" borderId="0" xfId="13" applyNumberFormat="1" applyFont="1" applyFill="1" applyAlignment="1">
      <alignment horizontal="right" vertical="center"/>
    </xf>
    <xf numFmtId="3" fontId="44" fillId="0" borderId="0" xfId="0" applyNumberFormat="1" applyFont="1" applyFill="1" applyBorder="1" applyAlignment="1">
      <alignment horizontal="right" vertical="center"/>
    </xf>
    <xf numFmtId="3" fontId="45" fillId="2" borderId="0" xfId="13" applyNumberFormat="1" applyFont="1" applyFill="1" applyBorder="1" applyAlignment="1">
      <alignment horizontal="right" vertical="center"/>
    </xf>
    <xf numFmtId="0" fontId="37" fillId="4" borderId="0" xfId="0" applyFont="1" applyFill="1" applyBorder="1" applyAlignment="1">
      <alignment vertical="center"/>
    </xf>
    <xf numFmtId="1" fontId="44" fillId="0" borderId="0" xfId="0" applyNumberFormat="1" applyFont="1" applyFill="1" applyBorder="1" applyAlignment="1">
      <alignment horizontal="right" vertical="center" wrapText="1"/>
    </xf>
    <xf numFmtId="3" fontId="33" fillId="0" borderId="0" xfId="0" applyNumberFormat="1" applyFont="1" applyFill="1" applyBorder="1" applyAlignment="1">
      <alignment horizontal="right" vertical="center"/>
    </xf>
    <xf numFmtId="3" fontId="33" fillId="0" borderId="0" xfId="0" applyNumberFormat="1" applyFont="1" applyFill="1" applyAlignment="1">
      <alignment horizontal="right" vertical="center"/>
    </xf>
    <xf numFmtId="3" fontId="45" fillId="2" borderId="0" xfId="0" applyNumberFormat="1" applyFont="1" applyFill="1" applyBorder="1" applyAlignment="1">
      <alignment horizontal="right" vertical="center"/>
    </xf>
    <xf numFmtId="3" fontId="45" fillId="2" borderId="0" xfId="0" applyNumberFormat="1" applyFont="1" applyFill="1" applyAlignment="1">
      <alignment horizontal="right" vertical="center"/>
    </xf>
    <xf numFmtId="1" fontId="44" fillId="0" borderId="3" xfId="0" applyNumberFormat="1" applyFont="1" applyFill="1" applyBorder="1" applyAlignment="1">
      <alignment horizontal="left" vertical="center" wrapText="1"/>
    </xf>
    <xf numFmtId="3" fontId="33" fillId="0" borderId="15" xfId="0" applyNumberFormat="1" applyFont="1" applyFill="1" applyBorder="1" applyAlignment="1">
      <alignment horizontal="right" vertical="center"/>
    </xf>
    <xf numFmtId="3" fontId="45" fillId="0" borderId="0" xfId="13" applyNumberFormat="1" applyFont="1" applyFill="1" applyBorder="1" applyAlignment="1">
      <alignment vertical="center"/>
    </xf>
    <xf numFmtId="3" fontId="33" fillId="0" borderId="0" xfId="0" quotePrefix="1" applyNumberFormat="1" applyFont="1" applyFill="1" applyBorder="1" applyAlignment="1">
      <alignment horizontal="right" vertical="center"/>
    </xf>
    <xf numFmtId="3" fontId="37" fillId="0" borderId="0" xfId="0" applyNumberFormat="1" applyFont="1" applyFill="1" applyBorder="1" applyAlignment="1">
      <alignment vertical="center"/>
    </xf>
    <xf numFmtId="3" fontId="37" fillId="3" borderId="0" xfId="0" applyNumberFormat="1" applyFont="1" applyFill="1" applyBorder="1" applyAlignment="1">
      <alignment vertical="center"/>
    </xf>
    <xf numFmtId="3" fontId="6" fillId="0" borderId="0" xfId="13" applyNumberFormat="1" applyFont="1" applyFill="1" applyBorder="1" applyAlignment="1">
      <alignment vertical="center"/>
    </xf>
    <xf numFmtId="3" fontId="37" fillId="4" borderId="0" xfId="0" applyNumberFormat="1" applyFont="1" applyFill="1" applyBorder="1" applyAlignment="1">
      <alignment vertical="center"/>
    </xf>
    <xf numFmtId="3" fontId="6" fillId="0" borderId="15" xfId="13" applyNumberFormat="1" applyFont="1" applyFill="1" applyBorder="1" applyAlignment="1">
      <alignment vertical="center"/>
    </xf>
    <xf numFmtId="0" fontId="21" fillId="0" borderId="0" xfId="0" quotePrefix="1" applyFont="1" applyFill="1" applyBorder="1" applyAlignment="1">
      <alignment horizontal="left" vertical="top"/>
    </xf>
    <xf numFmtId="3" fontId="36" fillId="0" borderId="0" xfId="0" quotePrefix="1" applyNumberFormat="1" applyFont="1" applyFill="1" applyBorder="1" applyAlignment="1"/>
    <xf numFmtId="0" fontId="47" fillId="0" borderId="0" xfId="2" applyFont="1" applyFill="1"/>
    <xf numFmtId="0" fontId="48" fillId="0" borderId="0" xfId="2" applyFont="1" applyFill="1" applyAlignment="1">
      <alignment wrapText="1"/>
    </xf>
    <xf numFmtId="0" fontId="37" fillId="2" borderId="2" xfId="1" applyFont="1" applyFill="1" applyBorder="1" applyAlignment="1">
      <alignment horizontal="center" vertical="top" wrapText="1"/>
    </xf>
    <xf numFmtId="0" fontId="21" fillId="0" borderId="3" xfId="0" applyFont="1" applyFill="1" applyBorder="1" applyAlignment="1">
      <alignment horizontal="right" vertical="center" wrapText="1"/>
    </xf>
    <xf numFmtId="0" fontId="21" fillId="0" borderId="0" xfId="1" applyFont="1" applyFill="1" applyBorder="1" applyAlignment="1">
      <alignment horizontal="left" vertical="center" wrapText="1"/>
    </xf>
    <xf numFmtId="0" fontId="21" fillId="0" borderId="0" xfId="1" quotePrefix="1" applyFont="1" applyFill="1" applyBorder="1" applyAlignment="1">
      <alignment wrapText="1"/>
    </xf>
    <xf numFmtId="0" fontId="21" fillId="0" borderId="0" xfId="0" quotePrefix="1" applyFont="1" applyFill="1" applyBorder="1" applyAlignment="1"/>
    <xf numFmtId="0" fontId="21" fillId="0" borderId="0" xfId="0" applyFont="1" applyFill="1" applyBorder="1" applyAlignment="1">
      <alignment horizontal="left"/>
    </xf>
    <xf numFmtId="0" fontId="21" fillId="0" borderId="15" xfId="1" applyFont="1" applyFill="1" applyBorder="1" applyAlignment="1">
      <alignment horizontal="left" wrapText="1"/>
    </xf>
    <xf numFmtId="3" fontId="33" fillId="0" borderId="15" xfId="0" applyNumberFormat="1" applyFont="1" applyBorder="1"/>
    <xf numFmtId="3" fontId="37" fillId="2" borderId="3" xfId="0" applyNumberFormat="1" applyFont="1" applyFill="1" applyBorder="1" applyAlignment="1">
      <alignment vertical="center" wrapText="1"/>
    </xf>
    <xf numFmtId="3" fontId="2" fillId="0" borderId="0" xfId="3" applyNumberFormat="1"/>
    <xf numFmtId="0" fontId="37" fillId="2" borderId="17" xfId="1" applyFont="1" applyFill="1" applyBorder="1" applyAlignment="1">
      <alignment horizontal="center" vertical="center" wrapText="1"/>
    </xf>
    <xf numFmtId="0" fontId="21" fillId="0" borderId="18" xfId="0" applyFont="1" applyBorder="1" applyAlignment="1">
      <alignment horizontal="left" vertical="center" wrapText="1"/>
    </xf>
    <xf numFmtId="3" fontId="21" fillId="0" borderId="18" xfId="0" applyNumberFormat="1" applyFont="1" applyBorder="1" applyAlignment="1">
      <alignment vertical="center" wrapText="1"/>
    </xf>
    <xf numFmtId="3" fontId="4" fillId="2" borderId="3" xfId="0" applyNumberFormat="1" applyFont="1" applyFill="1" applyBorder="1" applyAlignment="1">
      <alignment vertical="top" wrapText="1"/>
    </xf>
    <xf numFmtId="0" fontId="6" fillId="0" borderId="0" xfId="1" applyFont="1" applyFill="1" applyBorder="1" applyAlignment="1">
      <alignment horizontal="left" wrapText="1"/>
    </xf>
    <xf numFmtId="0" fontId="21" fillId="0" borderId="0" xfId="1" applyFont="1" applyFill="1" applyBorder="1" applyAlignment="1">
      <alignment horizontal="left" vertical="center"/>
    </xf>
    <xf numFmtId="0" fontId="21" fillId="0" borderId="0" xfId="0" applyFont="1" applyFill="1" applyBorder="1" applyAlignment="1">
      <alignment vertical="center"/>
    </xf>
    <xf numFmtId="16" fontId="37" fillId="2" borderId="0" xfId="1" applyNumberFormat="1" applyFont="1" applyFill="1" applyBorder="1" applyAlignment="1">
      <alignment horizontal="center" vertical="center" wrapText="1"/>
    </xf>
    <xf numFmtId="0" fontId="37" fillId="2" borderId="0" xfId="1" quotePrefix="1" applyNumberFormat="1" applyFont="1" applyFill="1" applyBorder="1" applyAlignment="1">
      <alignment horizontal="center" vertical="center" wrapText="1"/>
    </xf>
    <xf numFmtId="0" fontId="37" fillId="2" borderId="20" xfId="1" applyFont="1" applyFill="1" applyBorder="1" applyAlignment="1">
      <alignment horizontal="center" vertical="center" wrapText="1"/>
    </xf>
    <xf numFmtId="0" fontId="6" fillId="0" borderId="2" xfId="13" applyFont="1" applyFill="1" applyBorder="1" applyAlignment="1">
      <alignment horizontal="left" vertical="top" wrapText="1"/>
    </xf>
    <xf numFmtId="0" fontId="0" fillId="0" borderId="0" xfId="0" applyAlignment="1">
      <alignment wrapText="1"/>
    </xf>
    <xf numFmtId="9" fontId="0" fillId="0" borderId="0" xfId="14" applyFont="1"/>
    <xf numFmtId="9" fontId="52" fillId="0" borderId="0" xfId="14" applyFont="1"/>
    <xf numFmtId="3" fontId="24" fillId="0" borderId="0" xfId="0" applyNumberFormat="1" applyFont="1" applyFill="1"/>
    <xf numFmtId="0" fontId="22" fillId="0" borderId="0" xfId="0" applyFont="1" applyFill="1"/>
    <xf numFmtId="0" fontId="23" fillId="0" borderId="0" xfId="0" applyFont="1" applyFill="1" applyBorder="1" applyAlignment="1">
      <alignment vertical="center" wrapText="1"/>
    </xf>
    <xf numFmtId="0" fontId="6" fillId="0" borderId="0" xfId="0" applyFont="1" applyFill="1" applyBorder="1" applyAlignment="1">
      <alignment vertical="center" wrapText="1"/>
    </xf>
    <xf numFmtId="0" fontId="21" fillId="0" borderId="0" xfId="0" applyFont="1" applyFill="1" applyBorder="1" applyAlignment="1">
      <alignment vertical="center" wrapText="1"/>
    </xf>
    <xf numFmtId="0" fontId="27" fillId="0" borderId="0" xfId="0" applyFont="1" applyFill="1" applyBorder="1" applyAlignment="1">
      <alignment vertical="center" wrapText="1"/>
    </xf>
    <xf numFmtId="0" fontId="30" fillId="0" borderId="0" xfId="0" applyFont="1" applyFill="1" applyBorder="1" applyAlignment="1">
      <alignment vertical="center"/>
    </xf>
    <xf numFmtId="0" fontId="25" fillId="0" borderId="0" xfId="0" applyFont="1" applyAlignment="1">
      <alignment vertical="center"/>
    </xf>
    <xf numFmtId="0" fontId="19" fillId="0" borderId="0" xfId="0" applyFont="1" applyFill="1" applyAlignment="1">
      <alignment vertical="center"/>
    </xf>
    <xf numFmtId="0" fontId="28" fillId="0" borderId="0" xfId="0" applyFont="1" applyFill="1" applyAlignment="1">
      <alignment vertical="center"/>
    </xf>
    <xf numFmtId="0" fontId="36" fillId="0" borderId="0" xfId="0" applyFont="1" applyAlignment="1">
      <alignment vertical="center"/>
    </xf>
    <xf numFmtId="0" fontId="21" fillId="0" borderId="0" xfId="0" applyFont="1" applyFill="1" applyAlignment="1">
      <alignment vertical="center"/>
    </xf>
    <xf numFmtId="0" fontId="30" fillId="0" borderId="0" xfId="0" applyFont="1" applyAlignment="1">
      <alignment vertical="center"/>
    </xf>
    <xf numFmtId="0" fontId="19" fillId="0" borderId="0" xfId="0" applyFont="1" applyAlignment="1">
      <alignment vertical="center"/>
    </xf>
    <xf numFmtId="0" fontId="23" fillId="0" borderId="0" xfId="0" applyFont="1" applyAlignment="1">
      <alignment vertical="center"/>
    </xf>
    <xf numFmtId="0" fontId="6" fillId="0" borderId="0" xfId="0" applyFont="1" applyAlignment="1">
      <alignment vertical="center" wrapText="1"/>
    </xf>
    <xf numFmtId="0" fontId="22" fillId="0" borderId="0" xfId="0" applyFont="1" applyAlignment="1">
      <alignment vertical="center" wrapText="1"/>
    </xf>
    <xf numFmtId="0" fontId="22"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19" fillId="0" borderId="0" xfId="0" applyFont="1" applyAlignment="1">
      <alignment vertical="center" wrapText="1"/>
    </xf>
    <xf numFmtId="0" fontId="22" fillId="0" borderId="0" xfId="0" applyFont="1" applyAlignment="1">
      <alignment horizontal="left" vertical="center" wrapText="1"/>
    </xf>
    <xf numFmtId="0" fontId="23" fillId="0" borderId="0" xfId="0" applyFont="1" applyFill="1" applyAlignment="1">
      <alignment vertical="center"/>
    </xf>
    <xf numFmtId="0" fontId="37" fillId="2" borderId="5" xfId="1" applyFont="1" applyFill="1" applyBorder="1" applyAlignment="1">
      <alignment horizontal="center" vertical="top" wrapText="1"/>
    </xf>
    <xf numFmtId="0" fontId="37" fillId="2" borderId="2" xfId="1" applyFont="1" applyFill="1" applyBorder="1" applyAlignment="1">
      <alignment horizontal="center" vertical="top" wrapText="1"/>
    </xf>
    <xf numFmtId="0" fontId="54" fillId="0" borderId="0" xfId="23" applyFont="1" applyFill="1" applyProtection="1"/>
    <xf numFmtId="0" fontId="53" fillId="0" borderId="0" xfId="23" applyFill="1" applyProtection="1"/>
    <xf numFmtId="0" fontId="55" fillId="0" borderId="0" xfId="23" applyFont="1" applyFill="1" applyProtection="1"/>
    <xf numFmtId="1" fontId="53" fillId="0" borderId="0" xfId="23" applyNumberFormat="1" applyFill="1" applyProtection="1"/>
    <xf numFmtId="3" fontId="53" fillId="0" borderId="0" xfId="23" applyNumberFormat="1" applyFill="1" applyProtection="1"/>
    <xf numFmtId="0" fontId="53" fillId="0" borderId="0" xfId="23" applyFill="1" applyAlignment="1" applyProtection="1">
      <alignment wrapText="1"/>
    </xf>
    <xf numFmtId="0" fontId="52" fillId="0" borderId="0" xfId="0" applyFont="1"/>
    <xf numFmtId="164" fontId="52" fillId="0" borderId="0" xfId="14" applyNumberFormat="1" applyFont="1" applyFill="1"/>
    <xf numFmtId="0" fontId="37" fillId="2" borderId="4" xfId="1" applyFont="1" applyFill="1" applyBorder="1" applyAlignment="1">
      <alignment horizontal="center" vertical="top" wrapText="1"/>
    </xf>
    <xf numFmtId="0" fontId="37" fillId="2" borderId="4" xfId="1" applyFont="1" applyFill="1" applyBorder="1" applyAlignment="1">
      <alignment horizontal="center" vertical="top"/>
    </xf>
    <xf numFmtId="0" fontId="37" fillId="2" borderId="5" xfId="1" applyFont="1" applyFill="1" applyBorder="1" applyAlignment="1">
      <alignment horizontal="center" vertical="top" wrapText="1"/>
    </xf>
    <xf numFmtId="0" fontId="37" fillId="2" borderId="2" xfId="1" applyFont="1" applyFill="1" applyBorder="1" applyAlignment="1">
      <alignment horizontal="center" vertical="top" wrapText="1"/>
    </xf>
    <xf numFmtId="0" fontId="37" fillId="2" borderId="2" xfId="1" applyFont="1" applyFill="1" applyBorder="1" applyAlignment="1">
      <alignment horizontal="center" vertical="center" wrapText="1"/>
    </xf>
    <xf numFmtId="0" fontId="56" fillId="0" borderId="0" xfId="0" applyFont="1" applyFill="1" applyAlignment="1">
      <alignment vertical="center"/>
    </xf>
    <xf numFmtId="0" fontId="37" fillId="2" borderId="2" xfId="1" applyFont="1" applyFill="1" applyBorder="1" applyAlignment="1">
      <alignment horizontal="center" vertical="center" wrapText="1"/>
    </xf>
    <xf numFmtId="0" fontId="37" fillId="2" borderId="2" xfId="1" applyFont="1" applyFill="1" applyBorder="1" applyAlignment="1">
      <alignment horizontal="center" vertical="top" wrapText="1"/>
    </xf>
    <xf numFmtId="165" fontId="18" fillId="0" borderId="2" xfId="0" applyNumberFormat="1" applyFont="1" applyBorder="1"/>
    <xf numFmtId="0" fontId="37" fillId="2" borderId="17" xfId="1" applyFont="1" applyFill="1" applyBorder="1" applyAlignment="1">
      <alignment horizontal="center" vertical="top" wrapText="1"/>
    </xf>
    <xf numFmtId="3" fontId="37" fillId="0" borderId="0" xfId="0" applyNumberFormat="1" applyFont="1" applyFill="1" applyBorder="1" applyAlignment="1">
      <alignment vertical="center" wrapText="1"/>
    </xf>
    <xf numFmtId="3" fontId="36" fillId="0" borderId="0" xfId="0" quotePrefix="1" applyNumberFormat="1" applyFont="1" applyFill="1" applyBorder="1" applyAlignment="1">
      <alignment horizontal="left"/>
    </xf>
    <xf numFmtId="3" fontId="37" fillId="2" borderId="0" xfId="0" applyNumberFormat="1" applyFont="1" applyFill="1" applyBorder="1" applyAlignment="1">
      <alignment vertical="center" wrapText="1"/>
    </xf>
    <xf numFmtId="0" fontId="57" fillId="0" borderId="0" xfId="15" applyFont="1" applyFill="1" applyBorder="1" applyAlignment="1">
      <alignment vertical="center"/>
    </xf>
    <xf numFmtId="0" fontId="37" fillId="2" borderId="0" xfId="0" applyFont="1" applyFill="1" applyBorder="1" applyAlignment="1">
      <alignment vertical="center"/>
    </xf>
    <xf numFmtId="0" fontId="37" fillId="2" borderId="0" xfId="0" applyFont="1" applyFill="1" applyBorder="1" applyAlignment="1">
      <alignment horizontal="center" vertical="center"/>
    </xf>
    <xf numFmtId="0" fontId="0" fillId="0" borderId="0" xfId="0" applyAlignment="1">
      <alignment horizontal="center"/>
    </xf>
    <xf numFmtId="0" fontId="0" fillId="0" borderId="0" xfId="0" applyFill="1" applyAlignment="1">
      <alignment horizontal="center"/>
    </xf>
    <xf numFmtId="3" fontId="1" fillId="0" borderId="0" xfId="0" applyNumberFormat="1" applyFont="1" applyAlignment="1">
      <alignment horizontal="center"/>
    </xf>
    <xf numFmtId="0" fontId="37" fillId="0" borderId="0" xfId="0" applyFont="1" applyFill="1" applyBorder="1" applyAlignment="1">
      <alignment horizontal="center" vertical="center"/>
    </xf>
    <xf numFmtId="0" fontId="37" fillId="2" borderId="18" xfId="0" applyFont="1" applyFill="1" applyBorder="1" applyAlignment="1">
      <alignment vertical="center"/>
    </xf>
    <xf numFmtId="0" fontId="37" fillId="0" borderId="18" xfId="0" applyFont="1" applyFill="1" applyBorder="1" applyAlignment="1">
      <alignment horizontal="center" vertical="center"/>
    </xf>
    <xf numFmtId="0" fontId="21" fillId="0" borderId="0" xfId="15" applyFont="1" applyFill="1" applyBorder="1" applyAlignment="1">
      <alignment vertical="center"/>
    </xf>
    <xf numFmtId="0" fontId="37" fillId="0" borderId="24" xfId="0" applyFont="1" applyFill="1" applyBorder="1" applyAlignment="1">
      <alignment horizontal="center" vertical="center"/>
    </xf>
    <xf numFmtId="0" fontId="37" fillId="0" borderId="23" xfId="0" applyFont="1" applyFill="1" applyBorder="1" applyAlignment="1">
      <alignment horizontal="center" vertical="center"/>
    </xf>
    <xf numFmtId="0" fontId="37" fillId="2" borderId="30" xfId="1" applyFont="1" applyFill="1" applyBorder="1" applyAlignment="1">
      <alignment horizontal="center" vertical="center" wrapText="1"/>
    </xf>
    <xf numFmtId="0" fontId="14" fillId="2" borderId="31" xfId="0" applyFont="1" applyFill="1" applyBorder="1" applyAlignment="1">
      <alignment horizontal="left" vertical="center"/>
    </xf>
    <xf numFmtId="3" fontId="18" fillId="5" borderId="32" xfId="0" applyNumberFormat="1" applyFont="1" applyFill="1" applyBorder="1" applyAlignment="1">
      <alignment horizontal="right"/>
    </xf>
    <xf numFmtId="3" fontId="18" fillId="5" borderId="21" xfId="0" applyNumberFormat="1" applyFont="1" applyFill="1" applyBorder="1" applyAlignment="1">
      <alignment horizontal="right"/>
    </xf>
    <xf numFmtId="0" fontId="14" fillId="2" borderId="38" xfId="0" applyFont="1" applyFill="1" applyBorder="1" applyAlignment="1">
      <alignment horizontal="left" vertical="center"/>
    </xf>
    <xf numFmtId="3" fontId="18" fillId="5" borderId="33" xfId="0" applyNumberFormat="1" applyFont="1" applyFill="1" applyBorder="1" applyAlignment="1">
      <alignment horizontal="right"/>
    </xf>
    <xf numFmtId="3" fontId="18" fillId="5" borderId="34" xfId="0" applyNumberFormat="1" applyFont="1" applyFill="1" applyBorder="1" applyAlignment="1">
      <alignment horizontal="right"/>
    </xf>
    <xf numFmtId="0" fontId="0" fillId="0" borderId="0" xfId="0" applyFont="1"/>
    <xf numFmtId="10" fontId="21" fillId="0" borderId="0" xfId="14" applyNumberFormat="1" applyFont="1" applyBorder="1" applyAlignment="1">
      <alignment vertical="center" wrapText="1"/>
    </xf>
    <xf numFmtId="0" fontId="36" fillId="0" borderId="0" xfId="0" applyNumberFormat="1" applyFont="1" applyFill="1" applyAlignment="1">
      <alignment horizontal="left"/>
    </xf>
    <xf numFmtId="49" fontId="36" fillId="0" borderId="0" xfId="0" applyNumberFormat="1" applyFont="1" applyFill="1" applyAlignment="1">
      <alignment horizontal="left"/>
    </xf>
    <xf numFmtId="14" fontId="36" fillId="0" borderId="0" xfId="0" applyNumberFormat="1" applyFont="1" applyFill="1" applyAlignment="1">
      <alignment horizontal="left"/>
    </xf>
    <xf numFmtId="0" fontId="37" fillId="2" borderId="4" xfId="1" applyFont="1" applyFill="1" applyBorder="1" applyAlignment="1">
      <alignment horizontal="center" vertical="top" wrapText="1"/>
    </xf>
    <xf numFmtId="0" fontId="37" fillId="2" borderId="4" xfId="1" applyFont="1" applyFill="1" applyBorder="1" applyAlignment="1">
      <alignment horizontal="center" vertical="top"/>
    </xf>
    <xf numFmtId="0" fontId="53" fillId="0" borderId="0" xfId="23" applyFill="1" applyAlignment="1" applyProtection="1">
      <alignment horizontal="center"/>
    </xf>
    <xf numFmtId="3" fontId="36" fillId="0" borderId="0" xfId="0" quotePrefix="1" applyNumberFormat="1" applyFont="1" applyFill="1" applyBorder="1" applyAlignment="1">
      <alignment horizontal="left" vertical="center" wrapText="1"/>
    </xf>
    <xf numFmtId="0" fontId="37" fillId="2" borderId="5" xfId="1" applyFont="1" applyFill="1" applyBorder="1" applyAlignment="1">
      <alignment horizontal="center" vertical="center" wrapText="1"/>
    </xf>
    <xf numFmtId="0" fontId="37" fillId="2" borderId="2" xfId="1" applyFont="1" applyFill="1" applyBorder="1" applyAlignment="1">
      <alignment horizontal="center" vertical="center" wrapText="1"/>
    </xf>
    <xf numFmtId="0" fontId="37" fillId="2" borderId="4" xfId="1" applyFont="1" applyFill="1" applyBorder="1" applyAlignment="1">
      <alignment horizontal="center" vertical="center"/>
    </xf>
    <xf numFmtId="0" fontId="37" fillId="2" borderId="4" xfId="1" applyFont="1" applyFill="1" applyBorder="1" applyAlignment="1">
      <alignment horizontal="center" vertical="center" wrapText="1"/>
    </xf>
    <xf numFmtId="0" fontId="37" fillId="2" borderId="5" xfId="1" applyFont="1" applyFill="1" applyBorder="1" applyAlignment="1">
      <alignment horizontal="center" vertical="top" wrapText="1"/>
    </xf>
    <xf numFmtId="0" fontId="37" fillId="2" borderId="2" xfId="1" applyFont="1" applyFill="1" applyBorder="1" applyAlignment="1">
      <alignment horizontal="center" vertical="top" wrapText="1"/>
    </xf>
    <xf numFmtId="0" fontId="37" fillId="2" borderId="19" xfId="1" applyFont="1" applyFill="1" applyBorder="1" applyAlignment="1">
      <alignment horizontal="center" vertical="center" wrapText="1"/>
    </xf>
    <xf numFmtId="0" fontId="37" fillId="2" borderId="0" xfId="1" applyFont="1" applyFill="1" applyBorder="1" applyAlignment="1">
      <alignment horizontal="center" vertical="center" wrapText="1"/>
    </xf>
    <xf numFmtId="0" fontId="37" fillId="2" borderId="6" xfId="1" applyFont="1" applyFill="1" applyBorder="1" applyAlignment="1">
      <alignment horizontal="left" vertical="center" wrapText="1"/>
    </xf>
    <xf numFmtId="0" fontId="37" fillId="2" borderId="16" xfId="1" applyFont="1" applyFill="1" applyBorder="1" applyAlignment="1">
      <alignment horizontal="center" vertical="center" wrapText="1"/>
    </xf>
    <xf numFmtId="0" fontId="21" fillId="0" borderId="0" xfId="0" applyFont="1" applyBorder="1" applyAlignment="1">
      <alignment horizontal="left" vertical="center" wrapText="1"/>
    </xf>
    <xf numFmtId="3" fontId="37" fillId="2" borderId="0" xfId="0" applyNumberFormat="1" applyFont="1" applyFill="1" applyBorder="1" applyAlignment="1">
      <alignment horizontal="left" vertical="center" wrapText="1"/>
    </xf>
    <xf numFmtId="3" fontId="37" fillId="2" borderId="3" xfId="0" applyNumberFormat="1" applyFont="1" applyFill="1" applyBorder="1" applyAlignment="1">
      <alignment horizontal="left" vertical="center" wrapText="1"/>
    </xf>
    <xf numFmtId="0" fontId="2" fillId="0" borderId="0" xfId="3" quotePrefix="1"/>
    <xf numFmtId="0" fontId="21" fillId="0" borderId="22" xfId="0" applyFont="1" applyBorder="1" applyAlignment="1">
      <alignment horizontal="left" vertical="center" wrapText="1"/>
    </xf>
    <xf numFmtId="0" fontId="58" fillId="2" borderId="19" xfId="0" applyFont="1" applyFill="1" applyBorder="1" applyAlignment="1">
      <alignment horizontal="center" vertical="center"/>
    </xf>
    <xf numFmtId="0" fontId="58" fillId="2" borderId="0" xfId="0" applyFont="1" applyFill="1" applyBorder="1" applyAlignment="1">
      <alignment horizontal="center" vertical="center"/>
    </xf>
    <xf numFmtId="0" fontId="37" fillId="2" borderId="19"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left" vertical="center"/>
    </xf>
    <xf numFmtId="0" fontId="14" fillId="2" borderId="36" xfId="0" applyFont="1" applyFill="1" applyBorder="1" applyAlignment="1">
      <alignment horizontal="left" vertical="center"/>
    </xf>
    <xf numFmtId="0" fontId="14" fillId="2" borderId="37" xfId="0" applyFont="1" applyFill="1" applyBorder="1" applyAlignment="1">
      <alignment horizontal="center" vertical="center"/>
    </xf>
    <xf numFmtId="0" fontId="14" fillId="2" borderId="37" xfId="0" applyFont="1" applyFill="1" applyBorder="1" applyAlignment="1">
      <alignment horizontal="left" vertical="center"/>
    </xf>
    <xf numFmtId="0" fontId="14" fillId="2" borderId="25"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166" fontId="14" fillId="2" borderId="19" xfId="0" applyNumberFormat="1" applyFont="1" applyFill="1" applyBorder="1" applyAlignment="1">
      <alignment horizontal="center"/>
    </xf>
    <xf numFmtId="0" fontId="14" fillId="2" borderId="19" xfId="0" applyFont="1" applyFill="1" applyBorder="1" applyAlignment="1">
      <alignment horizontal="center"/>
    </xf>
    <xf numFmtId="0" fontId="14" fillId="2" borderId="26" xfId="0" applyFont="1" applyFill="1" applyBorder="1" applyAlignment="1">
      <alignment horizontal="center"/>
    </xf>
    <xf numFmtId="0" fontId="14" fillId="2" borderId="27" xfId="0" applyFont="1" applyFill="1" applyBorder="1" applyAlignment="1">
      <alignment horizontal="center"/>
    </xf>
    <xf numFmtId="0" fontId="14" fillId="2" borderId="0" xfId="0" applyFont="1" applyFill="1" applyBorder="1" applyAlignment="1">
      <alignment horizontal="center"/>
    </xf>
    <xf numFmtId="0" fontId="14" fillId="2" borderId="24" xfId="0" applyFont="1" applyFill="1" applyBorder="1" applyAlignment="1">
      <alignment horizontal="center"/>
    </xf>
    <xf numFmtId="0" fontId="14" fillId="2" borderId="29" xfId="0" applyFont="1" applyFill="1" applyBorder="1" applyAlignment="1">
      <alignment horizontal="center"/>
    </xf>
  </cellXfs>
  <cellStyles count="24">
    <cellStyle name="Diagramrubrik" xfId="1" xr:uid="{00000000-0005-0000-0000-000000000000}"/>
    <cellStyle name="Hyperlänk" xfId="2" builtinId="8"/>
    <cellStyle name="Normal" xfId="0" builtinId="0"/>
    <cellStyle name="Normal 2" xfId="3" xr:uid="{00000000-0005-0000-0000-000003000000}"/>
    <cellStyle name="Normal 2 2" xfId="4" xr:uid="{00000000-0005-0000-0000-000004000000}"/>
    <cellStyle name="Normal 2 3" xfId="5" xr:uid="{00000000-0005-0000-0000-000005000000}"/>
    <cellStyle name="Normal 2_Tab 8 _alt i större format_9p" xfId="6" xr:uid="{00000000-0005-0000-0000-000006000000}"/>
    <cellStyle name="Normal 3" xfId="7" xr:uid="{00000000-0005-0000-0000-000007000000}"/>
    <cellStyle name="Normal 3 2" xfId="8" xr:uid="{00000000-0005-0000-0000-000008000000}"/>
    <cellStyle name="Normal 3 3" xfId="9" xr:uid="{00000000-0005-0000-0000-000009000000}"/>
    <cellStyle name="Normal 4" xfId="10" xr:uid="{00000000-0005-0000-0000-00000A000000}"/>
    <cellStyle name="Normal 4 2" xfId="11" xr:uid="{00000000-0005-0000-0000-00000B000000}"/>
    <cellStyle name="Normal 5" xfId="12" xr:uid="{00000000-0005-0000-0000-00000C000000}"/>
    <cellStyle name="Normal 6" xfId="21" xr:uid="{60EA7C54-6E11-434E-9649-661299B4A491}"/>
    <cellStyle name="Normal 7" xfId="22" xr:uid="{C4362CB7-35BD-4418-B999-80AAFD81D600}"/>
    <cellStyle name="Normal 8" xfId="23" xr:uid="{86C53223-53FC-4970-BE97-A809E6ED1130}"/>
    <cellStyle name="Normal_Tabellmallar E" xfId="13" xr:uid="{00000000-0005-0000-0000-00000D000000}"/>
    <cellStyle name="Procent" xfId="14" builtinId="5"/>
    <cellStyle name="Rubrik" xfId="15" builtinId="15"/>
    <cellStyle name="SoS Tabellrubrik 1" xfId="16" xr:uid="{00000000-0005-0000-0000-000010000000}"/>
    <cellStyle name="SoS Tabelltext" xfId="17" xr:uid="{00000000-0005-0000-0000-000011000000}"/>
    <cellStyle name="SoS Tal" xfId="18" xr:uid="{00000000-0005-0000-0000-000012000000}"/>
    <cellStyle name="Tusental (0)_Blad1" xfId="19" xr:uid="{00000000-0005-0000-0000-000013000000}"/>
    <cellStyle name="Valuta (0)_Blad1" xfId="20" xr:uid="{00000000-0005-0000-0000-000014000000}"/>
  </cellStyles>
  <dxfs count="1">
    <dxf>
      <font>
        <color rgb="FF9C0006"/>
      </font>
      <fill>
        <patternFill>
          <bgColor rgb="FFFFC7CE"/>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241535433070867E-2"/>
          <c:y val="0.14122721600098495"/>
          <c:w val="0.89002696850393703"/>
          <c:h val="0.50355142174392375"/>
        </c:manualLayout>
      </c:layout>
      <c:barChart>
        <c:barDir val="col"/>
        <c:grouping val="clustered"/>
        <c:varyColors val="0"/>
        <c:ser>
          <c:idx val="0"/>
          <c:order val="0"/>
          <c:tx>
            <c:strRef>
              <c:f>'1.Insats per åldersgrupp'!$N$5</c:f>
              <c:strCache>
                <c:ptCount val="1"/>
                <c:pt idx="0">
                  <c:v>Kvinnor</c:v>
                </c:pt>
              </c:strCache>
            </c:strRef>
          </c:tx>
          <c:spPr>
            <a:solidFill>
              <a:srgbClr val="8D6E97"/>
            </a:solidFill>
            <a:ln>
              <a:solidFill>
                <a:sysClr val="windowText" lastClr="000000"/>
              </a:solidFill>
            </a:ln>
          </c:spPr>
          <c:invertIfNegative val="0"/>
          <c:cat>
            <c:strRef>
              <c:f>'1.Insats per åldersgrupp'!$A$6:$A$16</c:f>
              <c:strCache>
                <c:ptCount val="11"/>
                <c:pt idx="0">
                  <c:v>Trygghetslarm</c:v>
                </c:pt>
                <c:pt idx="1">
                  <c:v>Hemtjänst i ordinärt
boende*</c:v>
                </c:pt>
                <c:pt idx="2">
                  <c:v>Bostad med särskild service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'1.Insats per åldersgrupp'!$N$6:$N$16</c:f>
              <c:numCache>
                <c:formatCode>#,##0</c:formatCode>
                <c:ptCount val="11"/>
                <c:pt idx="0">
                  <c:v>6617</c:v>
                </c:pt>
                <c:pt idx="1">
                  <c:v>7957</c:v>
                </c:pt>
                <c:pt idx="2">
                  <c:v>1849</c:v>
                </c:pt>
                <c:pt idx="3">
                  <c:v>1092</c:v>
                </c:pt>
                <c:pt idx="4">
                  <c:v>2035</c:v>
                </c:pt>
                <c:pt idx="5">
                  <c:v>308</c:v>
                </c:pt>
                <c:pt idx="6">
                  <c:v>2334</c:v>
                </c:pt>
                <c:pt idx="7">
                  <c:v>202</c:v>
                </c:pt>
                <c:pt idx="8">
                  <c:v>15866</c:v>
                </c:pt>
                <c:pt idx="9">
                  <c:v>2462</c:v>
                </c:pt>
                <c:pt idx="10">
                  <c:v>1152</c:v>
                </c:pt>
              </c:numCache>
            </c:numRef>
          </c:val>
          <c:extLst>
            <c:ext xmlns:c16="http://schemas.microsoft.com/office/drawing/2014/chart" uri="{C3380CC4-5D6E-409C-BE32-E72D297353CC}">
              <c16:uniqueId val="{00000002-BA19-402B-8ABB-B28D8D867EB8}"/>
            </c:ext>
          </c:extLst>
        </c:ser>
        <c:ser>
          <c:idx val="1"/>
          <c:order val="1"/>
          <c:tx>
            <c:strRef>
              <c:f>'1.Insats per åldersgrupp'!$O$5</c:f>
              <c:strCache>
                <c:ptCount val="1"/>
                <c:pt idx="0">
                  <c:v>Män</c:v>
                </c:pt>
              </c:strCache>
            </c:strRef>
          </c:tx>
          <c:spPr>
            <a:solidFill>
              <a:srgbClr val="4A7729"/>
            </a:solidFill>
            <a:ln>
              <a:solidFill>
                <a:sysClr val="windowText" lastClr="000000"/>
              </a:solidFill>
            </a:ln>
          </c:spPr>
          <c:invertIfNegative val="0"/>
          <c:cat>
            <c:strRef>
              <c:f>'1.Insats per åldersgrupp'!$A$6:$A$16</c:f>
              <c:strCache>
                <c:ptCount val="11"/>
                <c:pt idx="0">
                  <c:v>Trygghetslarm</c:v>
                </c:pt>
                <c:pt idx="1">
                  <c:v>Hemtjänst i ordinärt
boende*</c:v>
                </c:pt>
                <c:pt idx="2">
                  <c:v>Bostad med särskild service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'1.Insats per åldersgrupp'!$O$6:$O$16</c:f>
              <c:numCache>
                <c:formatCode>#,##0</c:formatCode>
                <c:ptCount val="11"/>
                <c:pt idx="0">
                  <c:v>5627</c:v>
                </c:pt>
                <c:pt idx="1">
                  <c:v>7104</c:v>
                </c:pt>
                <c:pt idx="2">
                  <c:v>2836</c:v>
                </c:pt>
                <c:pt idx="3">
                  <c:v>1578</c:v>
                </c:pt>
                <c:pt idx="4">
                  <c:v>1539</c:v>
                </c:pt>
                <c:pt idx="5">
                  <c:v>488</c:v>
                </c:pt>
                <c:pt idx="6">
                  <c:v>2475</c:v>
                </c:pt>
                <c:pt idx="7">
                  <c:v>267</c:v>
                </c:pt>
                <c:pt idx="8">
                  <c:v>14834</c:v>
                </c:pt>
                <c:pt idx="9">
                  <c:v>2055</c:v>
                </c:pt>
                <c:pt idx="10">
                  <c:v>1512</c:v>
                </c:pt>
              </c:numCache>
            </c:numRef>
          </c:val>
          <c:extLst>
            <c:ext xmlns:c16="http://schemas.microsoft.com/office/drawing/2014/chart" uri="{C3380CC4-5D6E-409C-BE32-E72D297353CC}">
              <c16:uniqueId val="{00000009-1D73-4297-A2D2-98846727AF00}"/>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41228681102362202"/>
          <c:y val="0.8569419494205015"/>
          <c:w val="0.16542637795275589"/>
          <c:h val="5.0662883557465767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241535433070867E-2"/>
          <c:y val="0.14122721600098495"/>
          <c:w val="0.89002696850393703"/>
          <c:h val="0.50355142174392375"/>
        </c:manualLayout>
      </c:layout>
      <c:barChart>
        <c:barDir val="col"/>
        <c:grouping val="clustered"/>
        <c:varyColors val="0"/>
        <c:ser>
          <c:idx val="0"/>
          <c:order val="0"/>
          <c:tx>
            <c:v>Women</c:v>
          </c:tx>
          <c:spPr>
            <a:solidFill>
              <a:srgbClr val="8D6E97"/>
            </a:solidFill>
            <a:ln>
              <a:solidFill>
                <a:sysClr val="windowText" lastClr="000000"/>
              </a:solidFill>
            </a:ln>
          </c:spPr>
          <c:invertIfNegative val="0"/>
          <c:cat>
            <c:strRef>
              <c:f>'1.Insats per åldersgrupp'!$AF$27:$AF$47</c:f>
              <c:strCache>
                <c:ptCount val="11"/>
                <c:pt idx="0">
                  <c:v>Security alarm</c:v>
                </c:pt>
                <c:pt idx="1">
                  <c:v>Home help services</c:v>
                </c:pt>
                <c:pt idx="2">
                  <c:v>Special housing</c:v>
                </c:pt>
                <c:pt idx="3">
                  <c:v>Food distribution</c:v>
                </c:pt>
                <c:pt idx="4">
                  <c:v>Companion service</c:v>
                </c:pt>
                <c:pt idx="5">
                  <c:v>Short-term housing</c:v>
                </c:pt>
                <c:pt idx="6">
                  <c:v>Daytime activities</c:v>
                </c:pt>
                <c:pt idx="7">
                  <c:v>Relief service</c:v>
                </c:pt>
                <c:pt idx="8">
                  <c:v>Living Support</c:v>
                </c:pt>
                <c:pt idx="9">
                  <c:v>Contact person or family</c:v>
                </c:pt>
                <c:pt idx="10">
                  <c:v>Other services</c:v>
                </c:pt>
              </c:strCache>
            </c:strRef>
          </c:cat>
          <c:val>
            <c:numRef>
              <c:f>'1.Insats per åldersgrupp'!$N$6:$N$16</c:f>
              <c:numCache>
                <c:formatCode>#,##0</c:formatCode>
                <c:ptCount val="11"/>
                <c:pt idx="0">
                  <c:v>6617</c:v>
                </c:pt>
                <c:pt idx="1">
                  <c:v>7957</c:v>
                </c:pt>
                <c:pt idx="2">
                  <c:v>1849</c:v>
                </c:pt>
                <c:pt idx="3">
                  <c:v>1092</c:v>
                </c:pt>
                <c:pt idx="4">
                  <c:v>2035</c:v>
                </c:pt>
                <c:pt idx="5">
                  <c:v>308</c:v>
                </c:pt>
                <c:pt idx="6">
                  <c:v>2334</c:v>
                </c:pt>
                <c:pt idx="7">
                  <c:v>202</c:v>
                </c:pt>
                <c:pt idx="8">
                  <c:v>15866</c:v>
                </c:pt>
                <c:pt idx="9">
                  <c:v>2462</c:v>
                </c:pt>
                <c:pt idx="10">
                  <c:v>1152</c:v>
                </c:pt>
              </c:numCache>
            </c:numRef>
          </c:val>
          <c:extLst>
            <c:ext xmlns:c16="http://schemas.microsoft.com/office/drawing/2014/chart" uri="{C3380CC4-5D6E-409C-BE32-E72D297353CC}">
              <c16:uniqueId val="{00000000-E7A7-4724-883D-9F4A305C25FA}"/>
            </c:ext>
          </c:extLst>
        </c:ser>
        <c:ser>
          <c:idx val="1"/>
          <c:order val="1"/>
          <c:tx>
            <c:v>Men</c:v>
          </c:tx>
          <c:spPr>
            <a:solidFill>
              <a:srgbClr val="4A7729"/>
            </a:solidFill>
            <a:ln>
              <a:solidFill>
                <a:sysClr val="windowText" lastClr="000000"/>
              </a:solidFill>
            </a:ln>
          </c:spPr>
          <c:invertIfNegative val="0"/>
          <c:cat>
            <c:strRef>
              <c:f>'1.Insats per åldersgrupp'!$AF$27:$AF$47</c:f>
              <c:strCache>
                <c:ptCount val="11"/>
                <c:pt idx="0">
                  <c:v>Security alarm</c:v>
                </c:pt>
                <c:pt idx="1">
                  <c:v>Home help services</c:v>
                </c:pt>
                <c:pt idx="2">
                  <c:v>Special housing</c:v>
                </c:pt>
                <c:pt idx="3">
                  <c:v>Food distribution</c:v>
                </c:pt>
                <c:pt idx="4">
                  <c:v>Companion service</c:v>
                </c:pt>
                <c:pt idx="5">
                  <c:v>Short-term housing</c:v>
                </c:pt>
                <c:pt idx="6">
                  <c:v>Daytime activities</c:v>
                </c:pt>
                <c:pt idx="7">
                  <c:v>Relief service</c:v>
                </c:pt>
                <c:pt idx="8">
                  <c:v>Living Support</c:v>
                </c:pt>
                <c:pt idx="9">
                  <c:v>Contact person or family</c:v>
                </c:pt>
                <c:pt idx="10">
                  <c:v>Other services</c:v>
                </c:pt>
              </c:strCache>
            </c:strRef>
          </c:cat>
          <c:val>
            <c:numRef>
              <c:f>'1.Insats per åldersgrupp'!$O$6:$O$16</c:f>
              <c:numCache>
                <c:formatCode>#,##0</c:formatCode>
                <c:ptCount val="11"/>
                <c:pt idx="0">
                  <c:v>5627</c:v>
                </c:pt>
                <c:pt idx="1">
                  <c:v>7104</c:v>
                </c:pt>
                <c:pt idx="2">
                  <c:v>2836</c:v>
                </c:pt>
                <c:pt idx="3">
                  <c:v>1578</c:v>
                </c:pt>
                <c:pt idx="4">
                  <c:v>1539</c:v>
                </c:pt>
                <c:pt idx="5">
                  <c:v>488</c:v>
                </c:pt>
                <c:pt idx="6">
                  <c:v>2475</c:v>
                </c:pt>
                <c:pt idx="7">
                  <c:v>267</c:v>
                </c:pt>
                <c:pt idx="8">
                  <c:v>14834</c:v>
                </c:pt>
                <c:pt idx="9">
                  <c:v>2055</c:v>
                </c:pt>
                <c:pt idx="10">
                  <c:v>1512</c:v>
                </c:pt>
              </c:numCache>
            </c:numRef>
          </c:val>
          <c:extLst>
            <c:ext xmlns:c16="http://schemas.microsoft.com/office/drawing/2014/chart" uri="{C3380CC4-5D6E-409C-BE32-E72D297353CC}">
              <c16:uniqueId val="{00000001-E7A7-4724-883D-9F4A305C25FA}"/>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43228681102362204"/>
          <c:y val="0.8640492699606579"/>
          <c:w val="0.16542637795275589"/>
          <c:h val="5.0662883557465767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2</xdr:row>
      <xdr:rowOff>44450</xdr:rowOff>
    </xdr:from>
    <xdr:to>
      <xdr:col>4</xdr:col>
      <xdr:colOff>333375</xdr:colOff>
      <xdr:row>5</xdr:row>
      <xdr:rowOff>53975</xdr:rowOff>
    </xdr:to>
    <xdr:pic>
      <xdr:nvPicPr>
        <xdr:cNvPr id="369721" name="Bildobjekt 1" descr="Socialstyrelsen" title="Socialstyrelsen">
          <a:extLst>
            <a:ext uri="{FF2B5EF4-FFF2-40B4-BE49-F238E27FC236}">
              <a16:creationId xmlns:a16="http://schemas.microsoft.com/office/drawing/2014/main" id="{00000000-0008-0000-0000-000039A40500}"/>
            </a:ext>
          </a:extLst>
        </xdr:cNvPr>
        <xdr:cNvPicPr>
          <a:picLocks noChangeAspect="1"/>
        </xdr:cNvPicPr>
      </xdr:nvPicPr>
      <xdr:blipFill>
        <a:blip xmlns:r="http://schemas.openxmlformats.org/officeDocument/2006/relationships" r:embed="rId1"/>
        <a:srcRect/>
        <a:stretch>
          <a:fillRect/>
        </a:stretch>
      </xdr:blipFill>
      <xdr:spPr bwMode="auto">
        <a:xfrm>
          <a:off x="323850" y="336550"/>
          <a:ext cx="2222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5</xdr:col>
      <xdr:colOff>0</xdr:colOff>
      <xdr:row>3</xdr:row>
      <xdr:rowOff>76200</xdr:rowOff>
    </xdr:from>
    <xdr:to>
      <xdr:col>7</xdr:col>
      <xdr:colOff>494100</xdr:colOff>
      <xdr:row>5</xdr:row>
      <xdr:rowOff>17816</xdr:rowOff>
    </xdr:to>
    <xdr:pic>
      <xdr:nvPicPr>
        <xdr:cNvPr id="5" name="Bildobjekt 4" descr="Sveriges officiella statistik">
          <a:extLst>
            <a:ext uri="{FF2B5EF4-FFF2-40B4-BE49-F238E27FC236}">
              <a16:creationId xmlns:a16="http://schemas.microsoft.com/office/drawing/2014/main" id="{18BC1098-C2D2-4C29-9280-3B327E1FD416}"/>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819" t="37104" r="6439" b="47626"/>
        <a:stretch/>
      </xdr:blipFill>
      <xdr:spPr>
        <a:xfrm>
          <a:off x="2905125" y="533400"/>
          <a:ext cx="1980000" cy="24641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403860</xdr:colOff>
      <xdr:row>1</xdr:row>
      <xdr:rowOff>91440</xdr:rowOff>
    </xdr:from>
    <xdr:to>
      <xdr:col>30</xdr:col>
      <xdr:colOff>152400</xdr:colOff>
      <xdr:row>3</xdr:row>
      <xdr:rowOff>259080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4752320" y="251460"/>
          <a:ext cx="2491740" cy="48768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26</xdr:col>
      <xdr:colOff>419100</xdr:colOff>
      <xdr:row>16</xdr:row>
      <xdr:rowOff>68580</xdr:rowOff>
    </xdr:from>
    <xdr:to>
      <xdr:col>30</xdr:col>
      <xdr:colOff>647699</xdr:colOff>
      <xdr:row>23</xdr:row>
      <xdr:rowOff>78105</xdr:rowOff>
    </xdr:to>
    <xdr:sp macro="" textlink="">
      <xdr:nvSpPr>
        <xdr:cNvPr id="3" name="textruta 2"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10;" title="Om tabellerna">
          <a:extLst>
            <a:ext uri="{FF2B5EF4-FFF2-40B4-BE49-F238E27FC236}">
              <a16:creationId xmlns:a16="http://schemas.microsoft.com/office/drawing/2014/main" id="{00000000-0008-0000-0700-000003000000}"/>
            </a:ext>
          </a:extLst>
        </xdr:cNvPr>
        <xdr:cNvSpPr txBox="1"/>
      </xdr:nvSpPr>
      <xdr:spPr>
        <a:xfrm>
          <a:off x="14081760" y="2613660"/>
          <a:ext cx="2971799" cy="1129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pPr>
            <a:lnSpc>
              <a:spcPts val="900"/>
            </a:lnSpc>
          </a:pPr>
          <a:r>
            <a:rPr lang="sv-SE" sz="800" b="1"/>
            <a:t>Alla tabeller avser personer under 65 år som har minst</a:t>
          </a:r>
          <a:r>
            <a:rPr lang="sv-SE" sz="800" b="1" baseline="0"/>
            <a:t> en pågående socialtjänstinsats på grund av en fysisk eller psykisk funktionsnedsättning. </a:t>
          </a:r>
        </a:p>
        <a:p>
          <a:pPr>
            <a:lnSpc>
              <a:spcPts val="900"/>
            </a:lnSpc>
          </a:pPr>
          <a:endParaRPr lang="sv-SE" sz="800" b="0" baseline="0"/>
        </a:p>
        <a:p>
          <a:r>
            <a:rPr lang="sv-SE" sz="800" b="0" baseline="0"/>
            <a:t>All individuals in the tables are under 65 years and receive at least one SoL service because of their impairment.</a:t>
          </a:r>
        </a:p>
        <a:p>
          <a:pPr>
            <a:lnSpc>
              <a:spcPts val="800"/>
            </a:lnSpc>
          </a:pPr>
          <a:endParaRPr lang="sv-SE" sz="800" b="0" baseline="0"/>
        </a:p>
      </xdr:txBody>
    </xdr:sp>
    <xdr:clientData/>
  </xdr:twoCellAnchor>
  <xdr:twoCellAnchor>
    <xdr:from>
      <xdr:col>26</xdr:col>
      <xdr:colOff>411480</xdr:colOff>
      <xdr:row>6</xdr:row>
      <xdr:rowOff>104776</xdr:rowOff>
    </xdr:from>
    <xdr:to>
      <xdr:col>30</xdr:col>
      <xdr:colOff>624840</xdr:colOff>
      <xdr:row>15</xdr:row>
      <xdr:rowOff>13336</xdr:rowOff>
    </xdr:to>
    <xdr:sp macro="" textlink="">
      <xdr:nvSpPr>
        <xdr:cNvPr id="4" name="textruta 3" descr="Teckenförklaring/Explanations of the symbols:&#10;&#10;x    Uppgiften har skyddats av sekretesskäl&#10;      Value has been protected for confidentiality&#10;&#10;..    Uppgift har inte rapporterats&#10;      Value has not been reported&#10;&#10;* Annan månad än oktober har använts&#10;       Another month than October has been used&#10;" title="Teckenförklaring/Explanations of the symbols:">
          <a:extLst>
            <a:ext uri="{FF2B5EF4-FFF2-40B4-BE49-F238E27FC236}">
              <a16:creationId xmlns:a16="http://schemas.microsoft.com/office/drawing/2014/main" id="{00000000-0008-0000-0700-000004000000}"/>
            </a:ext>
          </a:extLst>
        </xdr:cNvPr>
        <xdr:cNvSpPr txBox="1"/>
      </xdr:nvSpPr>
      <xdr:spPr>
        <a:xfrm>
          <a:off x="14074140" y="1049656"/>
          <a:ext cx="2956560" cy="1348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a:t>
          </a:r>
          <a:r>
            <a:rPr kumimoji="0" lang="sv-SE" sz="800" b="1" i="0" u="none" strike="noStrike" kern="0" cap="none" spc="0" normalizeH="0" baseline="0" noProof="0">
              <a:ln>
                <a:noFill/>
              </a:ln>
              <a:solidFill>
                <a:prstClr val="black"/>
              </a:solidFill>
              <a:effectLst/>
              <a:uLnTx/>
              <a:uFillTx/>
              <a:latin typeface="+mn-lt"/>
              <a:ea typeface="+mn-ea"/>
              <a:cs typeface="+mn-cs"/>
            </a:rPr>
            <a:t>Annan månad än oktober har använts</a:t>
          </a:r>
        </a:p>
        <a:p>
          <a:r>
            <a:rPr kumimoji="0" lang="sv-SE" sz="800" b="0" i="0" u="none" strike="noStrike" kern="0" cap="none" spc="0" normalizeH="0" baseline="0">
              <a:ln>
                <a:noFill/>
              </a:ln>
              <a:solidFill>
                <a:prstClr val="black"/>
              </a:solidFill>
              <a:effectLst/>
              <a:uLnTx/>
              <a:uFillTx/>
              <a:latin typeface="+mn-lt"/>
              <a:ea typeface="+mn-ea"/>
              <a:cs typeface="+mn-cs"/>
            </a:rPr>
            <a:t>       Another month than October has been used</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70485</xdr:colOff>
      <xdr:row>4</xdr:row>
      <xdr:rowOff>45721</xdr:rowOff>
    </xdr:from>
    <xdr:to>
      <xdr:col>15</xdr:col>
      <xdr:colOff>3810</xdr:colOff>
      <xdr:row>9</xdr:row>
      <xdr:rowOff>373381</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10;* Annan månad än oktober har använts&#10;       Another month than October has been used&#10;&#10;">
          <a:extLst>
            <a:ext uri="{FF2B5EF4-FFF2-40B4-BE49-F238E27FC236}">
              <a16:creationId xmlns:a16="http://schemas.microsoft.com/office/drawing/2014/main" id="{00000000-0008-0000-0800-000002000000}"/>
            </a:ext>
          </a:extLst>
        </xdr:cNvPr>
        <xdr:cNvSpPr txBox="1"/>
      </xdr:nvSpPr>
      <xdr:spPr>
        <a:xfrm>
          <a:off x="9763125" y="708661"/>
          <a:ext cx="2676525" cy="982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1" i="0" u="none" strike="noStrike" kern="0" cap="none" spc="0" normalizeH="0" baseline="0" noProof="0">
            <a:ln>
              <a:noFill/>
            </a:ln>
            <a:solidFill>
              <a:prstClr val="black"/>
            </a:solidFill>
            <a:effectLst/>
            <a:uLnTx/>
            <a:uFillTx/>
            <a:latin typeface="+mn-lt"/>
          </a:endParaRPr>
        </a:p>
        <a:p>
          <a:endParaRPr lang="sv-SE" sz="800" b="1"/>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a:t>
          </a:r>
          <a:r>
            <a:rPr kumimoji="0" lang="sv-SE" sz="800" b="1" i="0" u="none" strike="noStrike" kern="0" cap="none" spc="0" normalizeH="0" baseline="0" noProof="0">
              <a:ln>
                <a:noFill/>
              </a:ln>
              <a:solidFill>
                <a:prstClr val="black"/>
              </a:solidFill>
              <a:effectLst/>
              <a:uLnTx/>
              <a:uFillTx/>
              <a:latin typeface="+mn-lt"/>
              <a:ea typeface="+mn-ea"/>
              <a:cs typeface="+mn-cs"/>
            </a:rPr>
            <a:t>Annan månad än oktober har använts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ea typeface="+mn-ea"/>
              <a:cs typeface="+mn-cs"/>
            </a:rPr>
            <a:t>       Another month than October has been used</a:t>
          </a:r>
          <a:endParaRPr kumimoji="0" lang="sv-SE" sz="800" b="1" i="0" u="none" strike="noStrike" kern="0" cap="none" spc="0" normalizeH="0" baseline="0" noProof="0">
            <a:ln>
              <a:noFill/>
            </a:ln>
            <a:solidFill>
              <a:prstClr val="black"/>
            </a:solidFill>
            <a:effectLst/>
            <a:uLnTx/>
            <a:uFillTx/>
            <a:latin typeface="+mn-lt"/>
          </a:endParaRPr>
        </a:p>
        <a:p>
          <a:endParaRPr lang="sv-SE" sz="800" b="1"/>
        </a:p>
      </xdr:txBody>
    </xdr:sp>
    <xdr:clientData/>
  </xdr:twoCellAnchor>
  <xdr:twoCellAnchor>
    <xdr:from>
      <xdr:col>11</xdr:col>
      <xdr:colOff>179070</xdr:colOff>
      <xdr:row>0</xdr:row>
      <xdr:rowOff>85725</xdr:rowOff>
    </xdr:from>
    <xdr:to>
      <xdr:col>13</xdr:col>
      <xdr:colOff>615097</xdr:colOff>
      <xdr:row>3</xdr:row>
      <xdr:rowOff>53340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9871710" y="85725"/>
          <a:ext cx="1807627" cy="46291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11</xdr:col>
      <xdr:colOff>45720</xdr:colOff>
      <xdr:row>10</xdr:row>
      <xdr:rowOff>106680</xdr:rowOff>
    </xdr:from>
    <xdr:to>
      <xdr:col>14</xdr:col>
      <xdr:colOff>655320</xdr:colOff>
      <xdr:row>17</xdr:row>
      <xdr:rowOff>108585</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10;">
          <a:extLst>
            <a:ext uri="{FF2B5EF4-FFF2-40B4-BE49-F238E27FC236}">
              <a16:creationId xmlns:a16="http://schemas.microsoft.com/office/drawing/2014/main" id="{00000000-0008-0000-0800-000004000000}"/>
            </a:ext>
          </a:extLst>
        </xdr:cNvPr>
        <xdr:cNvSpPr txBox="1"/>
      </xdr:nvSpPr>
      <xdr:spPr>
        <a:xfrm>
          <a:off x="9738360" y="1920240"/>
          <a:ext cx="2667000" cy="11449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a:p>
          <a:endParaRPr lang="sv-SE" sz="800" b="0" baseline="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47625</xdr:colOff>
      <xdr:row>1</xdr:row>
      <xdr:rowOff>104775</xdr:rowOff>
    </xdr:from>
    <xdr:to>
      <xdr:col>19</xdr:col>
      <xdr:colOff>468430</xdr:colOff>
      <xdr:row>4</xdr:row>
      <xdr:rowOff>84773</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9671685" y="264795"/>
          <a:ext cx="1792405" cy="52863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17</xdr:col>
      <xdr:colOff>9525</xdr:colOff>
      <xdr:row>5</xdr:row>
      <xdr:rowOff>85725</xdr:rowOff>
    </xdr:from>
    <xdr:to>
      <xdr:col>20</xdr:col>
      <xdr:colOff>636297</xdr:colOff>
      <xdr:row>13</xdr:row>
      <xdr:rowOff>15240</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
          <a:extLst>
            <a:ext uri="{FF2B5EF4-FFF2-40B4-BE49-F238E27FC236}">
              <a16:creationId xmlns:a16="http://schemas.microsoft.com/office/drawing/2014/main" id="{00000000-0008-0000-0900-000004000000}"/>
            </a:ext>
          </a:extLst>
        </xdr:cNvPr>
        <xdr:cNvSpPr txBox="1"/>
      </xdr:nvSpPr>
      <xdr:spPr>
        <a:xfrm>
          <a:off x="9625965" y="939165"/>
          <a:ext cx="2684172" cy="1209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a:p>
          <a:endParaRPr lang="sv-SE" sz="800" b="0" baseline="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17</xdr:col>
      <xdr:colOff>15240</xdr:colOff>
      <xdr:row>1</xdr:row>
      <xdr:rowOff>53340</xdr:rowOff>
    </xdr:from>
    <xdr:to>
      <xdr:col>19</xdr:col>
      <xdr:colOff>443640</xdr:colOff>
      <xdr:row>4</xdr:row>
      <xdr:rowOff>100040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10111740" y="213360"/>
          <a:ext cx="1800000" cy="52676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17</xdr:col>
      <xdr:colOff>9525</xdr:colOff>
      <xdr:row>7</xdr:row>
      <xdr:rowOff>1</xdr:rowOff>
    </xdr:from>
    <xdr:to>
      <xdr:col>20</xdr:col>
      <xdr:colOff>628650</xdr:colOff>
      <xdr:row>18</xdr:row>
      <xdr:rowOff>47625</xdr:rowOff>
    </xdr:to>
    <xdr:sp macro="" textlink="">
      <xdr:nvSpPr>
        <xdr:cNvPr id="6" name="textruta 5"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a:extLst>
            <a:ext uri="{FF2B5EF4-FFF2-40B4-BE49-F238E27FC236}">
              <a16:creationId xmlns:a16="http://schemas.microsoft.com/office/drawing/2014/main" id="{00000000-0008-0000-0A00-000006000000}"/>
            </a:ext>
          </a:extLst>
        </xdr:cNvPr>
        <xdr:cNvSpPr txBox="1"/>
      </xdr:nvSpPr>
      <xdr:spPr>
        <a:xfrm>
          <a:off x="12963525" y="971551"/>
          <a:ext cx="2676525" cy="1181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0</xdr:colOff>
      <xdr:row>5</xdr:row>
      <xdr:rowOff>137160</xdr:rowOff>
    </xdr:from>
    <xdr:to>
      <xdr:col>16</xdr:col>
      <xdr:colOff>369575</xdr:colOff>
      <xdr:row>13</xdr:row>
      <xdr:rowOff>121920</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
          <a:extLst>
            <a:ext uri="{FF2B5EF4-FFF2-40B4-BE49-F238E27FC236}">
              <a16:creationId xmlns:a16="http://schemas.microsoft.com/office/drawing/2014/main" id="{00000000-0008-0000-0B00-000004000000}"/>
            </a:ext>
          </a:extLst>
        </xdr:cNvPr>
        <xdr:cNvSpPr txBox="1"/>
      </xdr:nvSpPr>
      <xdr:spPr>
        <a:xfrm>
          <a:off x="6957060" y="1021080"/>
          <a:ext cx="2526035" cy="1386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sv-SE" sz="1000" b="1"/>
            <a:t>Om</a:t>
          </a:r>
          <a:r>
            <a:rPr lang="sv-SE" sz="1000" b="1" baseline="0"/>
            <a:t> tabellerna</a:t>
          </a:r>
          <a:r>
            <a:rPr lang="sv-SE" sz="1000" b="1"/>
            <a:t>:</a:t>
          </a:r>
        </a:p>
        <a:p>
          <a:pPr>
            <a:lnSpc>
              <a:spcPts val="800"/>
            </a:lnSpc>
          </a:pPr>
          <a:r>
            <a:rPr lang="sv-SE" sz="800" b="1"/>
            <a:t>Alla tabeller avser personer under 65 år som har minst</a:t>
          </a:r>
          <a:r>
            <a:rPr lang="sv-SE" sz="800" b="1" baseline="0"/>
            <a:t> en pågående socialtjänstinsats på grund av en fysisk eller psykisk funktionsnedsättning. </a:t>
          </a:r>
        </a:p>
        <a:p>
          <a:pPr>
            <a:lnSpc>
              <a:spcPts val="800"/>
            </a:lnSpc>
          </a:pPr>
          <a:endParaRPr lang="sv-SE" sz="800" b="0" baseline="0"/>
        </a:p>
        <a:p>
          <a:pPr>
            <a:lnSpc>
              <a:spcPts val="800"/>
            </a:lnSpc>
          </a:pPr>
          <a:r>
            <a:rPr lang="sv-SE" sz="800" b="0" baseline="0"/>
            <a:t>All individuals in the tables are under 65 years and receive at least one SoL service because of their impairment.</a:t>
          </a:r>
        </a:p>
        <a:p>
          <a:pPr>
            <a:lnSpc>
              <a:spcPts val="900"/>
            </a:lnSpc>
          </a:pPr>
          <a:endParaRPr lang="sv-SE" sz="800" b="0" baseline="0"/>
        </a:p>
      </xdr:txBody>
    </xdr:sp>
    <xdr:clientData/>
  </xdr:twoCellAnchor>
  <xdr:twoCellAnchor>
    <xdr:from>
      <xdr:col>11</xdr:col>
      <xdr:colOff>449580</xdr:colOff>
      <xdr:row>1</xdr:row>
      <xdr:rowOff>100964</xdr:rowOff>
    </xdr:from>
    <xdr:to>
      <xdr:col>16</xdr:col>
      <xdr:colOff>394917</xdr:colOff>
      <xdr:row>4</xdr:row>
      <xdr:rowOff>68580</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a:off x="6911340" y="276224"/>
          <a:ext cx="2597097" cy="50101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220980</xdr:colOff>
      <xdr:row>5</xdr:row>
      <xdr:rowOff>53340</xdr:rowOff>
    </xdr:from>
    <xdr:to>
      <xdr:col>17</xdr:col>
      <xdr:colOff>64775</xdr:colOff>
      <xdr:row>13</xdr:row>
      <xdr:rowOff>38100</xdr:rowOff>
    </xdr:to>
    <xdr:sp macro="" textlink="">
      <xdr:nvSpPr>
        <xdr:cNvPr id="2" name="textruta 1"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
          <a:extLst>
            <a:ext uri="{FF2B5EF4-FFF2-40B4-BE49-F238E27FC236}">
              <a16:creationId xmlns:a16="http://schemas.microsoft.com/office/drawing/2014/main" id="{C1241F62-3183-4C88-9750-7B1EEDA2A641}"/>
            </a:ext>
          </a:extLst>
        </xdr:cNvPr>
        <xdr:cNvSpPr txBox="1"/>
      </xdr:nvSpPr>
      <xdr:spPr>
        <a:xfrm>
          <a:off x="11521440" y="1150620"/>
          <a:ext cx="2526035" cy="1386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sv-SE" sz="1000" b="1"/>
            <a:t>Om</a:t>
          </a:r>
          <a:r>
            <a:rPr lang="sv-SE" sz="1000" b="1" baseline="0"/>
            <a:t> tabellerna</a:t>
          </a:r>
          <a:r>
            <a:rPr lang="sv-SE" sz="1000" b="1"/>
            <a:t>:</a:t>
          </a:r>
        </a:p>
        <a:p>
          <a:pPr>
            <a:lnSpc>
              <a:spcPts val="800"/>
            </a:lnSpc>
          </a:pPr>
          <a:r>
            <a:rPr lang="sv-SE" sz="800" b="1"/>
            <a:t>Alla tabeller avser personer under 65 år som har minst</a:t>
          </a:r>
          <a:r>
            <a:rPr lang="sv-SE" sz="800" b="1" baseline="0"/>
            <a:t> en pågående socialtjänstinsats på grund av en fysisk eller psykisk funktionsnedsättning. </a:t>
          </a:r>
        </a:p>
        <a:p>
          <a:pPr>
            <a:lnSpc>
              <a:spcPts val="800"/>
            </a:lnSpc>
          </a:pPr>
          <a:endParaRPr lang="sv-SE" sz="800" b="0" baseline="0"/>
        </a:p>
        <a:p>
          <a:pPr>
            <a:lnSpc>
              <a:spcPts val="800"/>
            </a:lnSpc>
          </a:pPr>
          <a:r>
            <a:rPr lang="sv-SE" sz="800" b="0" baseline="0"/>
            <a:t>All individuals in the tables are under 65 years and receive at least one SoL service because of their impairment.</a:t>
          </a:r>
        </a:p>
        <a:p>
          <a:pPr>
            <a:lnSpc>
              <a:spcPts val="900"/>
            </a:lnSpc>
          </a:pPr>
          <a:endParaRPr lang="sv-SE" sz="800" b="0" baseline="0"/>
        </a:p>
      </xdr:txBody>
    </xdr:sp>
    <xdr:clientData/>
  </xdr:twoCellAnchor>
  <xdr:twoCellAnchor>
    <xdr:from>
      <xdr:col>13</xdr:col>
      <xdr:colOff>190500</xdr:colOff>
      <xdr:row>2</xdr:row>
      <xdr:rowOff>78104</xdr:rowOff>
    </xdr:from>
    <xdr:to>
      <xdr:col>17</xdr:col>
      <xdr:colOff>105357</xdr:colOff>
      <xdr:row>3</xdr:row>
      <xdr:rowOff>281940</xdr:rowOff>
    </xdr:to>
    <xdr:sp macro="" textlink="">
      <xdr:nvSpPr>
        <xdr:cNvPr id="3" name="Rektangel med rundade hörn 4">
          <a:hlinkClick xmlns:r="http://schemas.openxmlformats.org/officeDocument/2006/relationships" r:id="rId1"/>
          <a:extLst>
            <a:ext uri="{FF2B5EF4-FFF2-40B4-BE49-F238E27FC236}">
              <a16:creationId xmlns:a16="http://schemas.microsoft.com/office/drawing/2014/main" id="{C6BC8197-D43A-42CB-B8DF-FCD84977C48D}"/>
            </a:ext>
          </a:extLst>
        </xdr:cNvPr>
        <xdr:cNvSpPr/>
      </xdr:nvSpPr>
      <xdr:spPr>
        <a:xfrm>
          <a:off x="11490960" y="428624"/>
          <a:ext cx="2597097" cy="38671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51</xdr:col>
      <xdr:colOff>182881</xdr:colOff>
      <xdr:row>6</xdr:row>
      <xdr:rowOff>144780</xdr:rowOff>
    </xdr:from>
    <xdr:to>
      <xdr:col>53</xdr:col>
      <xdr:colOff>601981</xdr:colOff>
      <xdr:row>14</xdr:row>
      <xdr:rowOff>129540</xdr:rowOff>
    </xdr:to>
    <xdr:sp macro="" textlink="">
      <xdr:nvSpPr>
        <xdr:cNvPr id="2" name="textruta 1"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
          <a:extLst>
            <a:ext uri="{FF2B5EF4-FFF2-40B4-BE49-F238E27FC236}">
              <a16:creationId xmlns:a16="http://schemas.microsoft.com/office/drawing/2014/main" id="{3E3335C8-B4C1-4A43-A02D-E712EC28704F}"/>
            </a:ext>
          </a:extLst>
        </xdr:cNvPr>
        <xdr:cNvSpPr txBox="1"/>
      </xdr:nvSpPr>
      <xdr:spPr>
        <a:xfrm>
          <a:off x="10279381" y="1196340"/>
          <a:ext cx="1760220" cy="1386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sv-SE" sz="1000" b="1"/>
            <a:t>Om</a:t>
          </a:r>
          <a:r>
            <a:rPr lang="sv-SE" sz="1000" b="1" baseline="0"/>
            <a:t> tabellerna</a:t>
          </a:r>
          <a:r>
            <a:rPr lang="sv-SE" sz="1000" b="1"/>
            <a:t>:</a:t>
          </a:r>
        </a:p>
        <a:p>
          <a:pPr>
            <a:lnSpc>
              <a:spcPts val="800"/>
            </a:lnSpc>
          </a:pPr>
          <a:r>
            <a:rPr lang="sv-SE" sz="800" b="1"/>
            <a:t>Alla tabeller avser personer under 65 år som har minst</a:t>
          </a:r>
          <a:r>
            <a:rPr lang="sv-SE" sz="800" b="1" baseline="0"/>
            <a:t> en pågående socialtjänstinsats på grund av en fysisk eller psykisk funktionsnedsättning. </a:t>
          </a:r>
        </a:p>
        <a:p>
          <a:pPr>
            <a:lnSpc>
              <a:spcPts val="800"/>
            </a:lnSpc>
          </a:pPr>
          <a:endParaRPr lang="sv-SE" sz="800" b="0" baseline="0"/>
        </a:p>
        <a:p>
          <a:pPr>
            <a:lnSpc>
              <a:spcPts val="800"/>
            </a:lnSpc>
          </a:pPr>
          <a:r>
            <a:rPr lang="sv-SE" sz="800" b="0" baseline="0"/>
            <a:t>All individuals in the tables are under 65 years and receive at least one SoL service because of their impairment.</a:t>
          </a:r>
        </a:p>
        <a:p>
          <a:pPr>
            <a:lnSpc>
              <a:spcPts val="900"/>
            </a:lnSpc>
          </a:pPr>
          <a:endParaRPr lang="sv-SE" sz="800" b="0" baseline="0"/>
        </a:p>
      </xdr:txBody>
    </xdr:sp>
    <xdr:clientData/>
  </xdr:twoCellAnchor>
  <xdr:twoCellAnchor>
    <xdr:from>
      <xdr:col>51</xdr:col>
      <xdr:colOff>160021</xdr:colOff>
      <xdr:row>3</xdr:row>
      <xdr:rowOff>9524</xdr:rowOff>
    </xdr:from>
    <xdr:to>
      <xdr:col>53</xdr:col>
      <xdr:colOff>601981</xdr:colOff>
      <xdr:row>5</xdr:row>
      <xdr:rowOff>167640</xdr:rowOff>
    </xdr:to>
    <xdr:sp macro="" textlink="">
      <xdr:nvSpPr>
        <xdr:cNvPr id="3" name="Rektangel med rundade hörn 4">
          <a:hlinkClick xmlns:r="http://schemas.openxmlformats.org/officeDocument/2006/relationships" r:id="rId1"/>
          <a:extLst>
            <a:ext uri="{FF2B5EF4-FFF2-40B4-BE49-F238E27FC236}">
              <a16:creationId xmlns:a16="http://schemas.microsoft.com/office/drawing/2014/main" id="{00B86D25-25A7-4BEB-B9AE-DC648876AEA0}"/>
            </a:ext>
          </a:extLst>
        </xdr:cNvPr>
        <xdr:cNvSpPr/>
      </xdr:nvSpPr>
      <xdr:spPr>
        <a:xfrm>
          <a:off x="10256521" y="535304"/>
          <a:ext cx="1783080" cy="50863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28</xdr:col>
      <xdr:colOff>381000</xdr:colOff>
      <xdr:row>3</xdr:row>
      <xdr:rowOff>22860</xdr:rowOff>
    </xdr:from>
    <xdr:to>
      <xdr:col>32</xdr:col>
      <xdr:colOff>295857</xdr:colOff>
      <xdr:row>5</xdr:row>
      <xdr:rowOff>60960</xdr:rowOff>
    </xdr:to>
    <xdr:sp macro="" textlink="">
      <xdr:nvSpPr>
        <xdr:cNvPr id="2" name="Rektangel med rundade hörn 4">
          <a:hlinkClick xmlns:r="http://schemas.openxmlformats.org/officeDocument/2006/relationships" r:id="rId1"/>
          <a:extLst>
            <a:ext uri="{FF2B5EF4-FFF2-40B4-BE49-F238E27FC236}">
              <a16:creationId xmlns:a16="http://schemas.microsoft.com/office/drawing/2014/main" id="{E096D837-8DEF-4215-9288-FACC55B5A130}"/>
            </a:ext>
          </a:extLst>
        </xdr:cNvPr>
        <xdr:cNvSpPr/>
      </xdr:nvSpPr>
      <xdr:spPr>
        <a:xfrm>
          <a:off x="11369040" y="502920"/>
          <a:ext cx="2597097" cy="35814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370726" name="Bildobjekt 1" descr="Socialstyrelsen" title="Socialstyrelsen">
          <a:extLst>
            <a:ext uri="{FF2B5EF4-FFF2-40B4-BE49-F238E27FC236}">
              <a16:creationId xmlns:a16="http://schemas.microsoft.com/office/drawing/2014/main" id="{00000000-0008-0000-0100-000026A80500}"/>
            </a:ext>
          </a:extLst>
        </xdr:cNvPr>
        <xdr:cNvPicPr>
          <a:picLocks noChangeAspect="1"/>
        </xdr:cNvPicPr>
      </xdr:nvPicPr>
      <xdr:blipFill>
        <a:blip xmlns:r="http://schemas.openxmlformats.org/officeDocument/2006/relationships" r:embed="rId1"/>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266700</xdr:colOff>
      <xdr:row>3</xdr:row>
      <xdr:rowOff>66675</xdr:rowOff>
    </xdr:from>
    <xdr:to>
      <xdr:col>2</xdr:col>
      <xdr:colOff>2246700</xdr:colOff>
      <xdr:row>5</xdr:row>
      <xdr:rowOff>8291</xdr:rowOff>
    </xdr:to>
    <xdr:pic>
      <xdr:nvPicPr>
        <xdr:cNvPr id="6" name="Bildobjekt 5" descr="Sveriges officiella statistik">
          <a:extLst>
            <a:ext uri="{FF2B5EF4-FFF2-40B4-BE49-F238E27FC236}">
              <a16:creationId xmlns:a16="http://schemas.microsoft.com/office/drawing/2014/main" id="{E44FC134-C562-4AB0-90AF-BF7B21F8A29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819" t="37104" r="6439" b="47626"/>
        <a:stretch/>
      </xdr:blipFill>
      <xdr:spPr>
        <a:xfrm>
          <a:off x="2876550" y="523875"/>
          <a:ext cx="1980000" cy="2464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409574</xdr:colOff>
      <xdr:row>0</xdr:row>
      <xdr:rowOff>30480</xdr:rowOff>
    </xdr:from>
    <xdr:to>
      <xdr:col>4</xdr:col>
      <xdr:colOff>428399</xdr:colOff>
      <xdr:row>1</xdr:row>
      <xdr:rowOff>312608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181724" y="38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7305675</xdr:colOff>
      <xdr:row>0</xdr:row>
      <xdr:rowOff>161925</xdr:rowOff>
    </xdr:from>
    <xdr:to>
      <xdr:col>1</xdr:col>
      <xdr:colOff>9105675</xdr:colOff>
      <xdr:row>3</xdr:row>
      <xdr:rowOff>44700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9344025" y="1619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200025</xdr:colOff>
      <xdr:row>0</xdr:row>
      <xdr:rowOff>276225</xdr:rowOff>
    </xdr:from>
    <xdr:to>
      <xdr:col>4</xdr:col>
      <xdr:colOff>628425</xdr:colOff>
      <xdr:row>4</xdr:row>
      <xdr:rowOff>6600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943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650047</xdr:colOff>
      <xdr:row>0</xdr:row>
      <xdr:rowOff>99060</xdr:rowOff>
    </xdr:from>
    <xdr:to>
      <xdr:col>20</xdr:col>
      <xdr:colOff>603269</xdr:colOff>
      <xdr:row>2</xdr:row>
      <xdr:rowOff>21479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9672127" y="99060"/>
          <a:ext cx="2574502" cy="272939"/>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16</xdr:col>
      <xdr:colOff>642425</xdr:colOff>
      <xdr:row>2</xdr:row>
      <xdr:rowOff>177165</xdr:rowOff>
    </xdr:from>
    <xdr:to>
      <xdr:col>20</xdr:col>
      <xdr:colOff>632460</xdr:colOff>
      <xdr:row>10</xdr:row>
      <xdr:rowOff>53340</xdr:rowOff>
    </xdr:to>
    <xdr:sp macro="" textlink="">
      <xdr:nvSpPr>
        <xdr:cNvPr id="5" name="textruta 4"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title="Om tabellerna">
          <a:extLst>
            <a:ext uri="{FF2B5EF4-FFF2-40B4-BE49-F238E27FC236}">
              <a16:creationId xmlns:a16="http://schemas.microsoft.com/office/drawing/2014/main" id="{00000000-0008-0000-0500-000005000000}"/>
            </a:ext>
          </a:extLst>
        </xdr:cNvPr>
        <xdr:cNvSpPr txBox="1"/>
      </xdr:nvSpPr>
      <xdr:spPr>
        <a:xfrm>
          <a:off x="9664505" y="527685"/>
          <a:ext cx="2611315" cy="12934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a:p>
          <a:endParaRPr lang="sv-SE" sz="800" b="0" baseline="0"/>
        </a:p>
      </xdr:txBody>
    </xdr:sp>
    <xdr:clientData/>
  </xdr:twoCellAnchor>
  <xdr:twoCellAnchor>
    <xdr:from>
      <xdr:col>22</xdr:col>
      <xdr:colOff>0</xdr:colOff>
      <xdr:row>1</xdr:row>
      <xdr:rowOff>7620</xdr:rowOff>
    </xdr:from>
    <xdr:to>
      <xdr:col>29</xdr:col>
      <xdr:colOff>81280</xdr:colOff>
      <xdr:row>21</xdr:row>
      <xdr:rowOff>53340</xdr:rowOff>
    </xdr:to>
    <xdr:graphicFrame macro="">
      <xdr:nvGraphicFramePr>
        <xdr:cNvPr id="2" name="581,4350,4" descr="Figur 1. Antal funktionsnedsatta, 0–64 år, med pågående beslut om insats enligt SoL den 31 oktober 2021&#10;">
          <a:extLst>
            <a:ext uri="{FF2B5EF4-FFF2-40B4-BE49-F238E27FC236}">
              <a16:creationId xmlns:a16="http://schemas.microsoft.com/office/drawing/2014/main" id="{3DB2387C-5ACF-4188-89BB-8FEB8D15FE0A}"/>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23</xdr:row>
      <xdr:rowOff>0</xdr:rowOff>
    </xdr:from>
    <xdr:to>
      <xdr:col>29</xdr:col>
      <xdr:colOff>81280</xdr:colOff>
      <xdr:row>43</xdr:row>
      <xdr:rowOff>38100</xdr:rowOff>
    </xdr:to>
    <xdr:graphicFrame macro="">
      <xdr:nvGraphicFramePr>
        <xdr:cNvPr id="6" name="581,4350,4" descr="Figure 1. Men and women 0–64 years with impairments receiving services according to the Social Services Act, 31 October 2021&#10;">
          <a:extLst>
            <a:ext uri="{FF2B5EF4-FFF2-40B4-BE49-F238E27FC236}">
              <a16:creationId xmlns:a16="http://schemas.microsoft.com/office/drawing/2014/main" id="{6D5CE66B-9FA2-403B-AC70-F6A1AA1A4EA1}"/>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0.00627</cdr:x>
      <cdr:y>0</cdr:y>
    </cdr:from>
    <cdr:to>
      <cdr:x>1</cdr:x>
      <cdr:y>0.13006</cdr:y>
    </cdr:to>
    <cdr:sp macro="" textlink="">
      <cdr:nvSpPr>
        <cdr:cNvPr id="6" name="textruta 1" descr="Figur 1. Antal funktionsnedsatta, 0–64 år, med pågående beslut om insats enligt SoL den 31 oktober 2021&#10;"/>
        <cdr:cNvSpPr txBox="1"/>
      </cdr:nvSpPr>
      <cdr:spPr>
        <a:xfrm xmlns:a="http://schemas.openxmlformats.org/drawingml/2006/main">
          <a:off x="31852" y="0"/>
          <a:ext cx="5048148"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funktionsnedsatta, 0–64 år, med pågående beslut om insats enligt SoL den 31 oktober 2021</a:t>
          </a:r>
        </a:p>
      </cdr:txBody>
    </cdr:sp>
  </cdr:relSizeAnchor>
  <cdr:relSizeAnchor xmlns:cdr="http://schemas.openxmlformats.org/drawingml/2006/chartDrawing">
    <cdr:from>
      <cdr:x>0.00651</cdr:x>
      <cdr:y>0.92936</cdr:y>
    </cdr:from>
    <cdr:to>
      <cdr:x>0.9855</cdr:x>
      <cdr:y>0.986</cdr:y>
    </cdr:to>
    <cdr:sp macro="" textlink="">
      <cdr:nvSpPr>
        <cdr:cNvPr id="7" name="textruta 1"/>
        <cdr:cNvSpPr txBox="1"/>
      </cdr:nvSpPr>
      <cdr:spPr>
        <a:xfrm xmlns:a="http://schemas.openxmlformats.org/drawingml/2006/main">
          <a:off x="33071" y="3321315"/>
          <a:ext cx="4973269" cy="202419"/>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socialtjänstinsatser till äldre och personer med funktionsnedsättning, Socialstyrelsen.  </a:t>
          </a:r>
        </a:p>
      </cdr:txBody>
    </cdr:sp>
  </cdr:relSizeAnchor>
</c:userShapes>
</file>

<file path=xl/drawings/drawing8.xml><?xml version="1.0" encoding="utf-8"?>
<c:userShapes xmlns:c="http://schemas.openxmlformats.org/drawingml/2006/chart">
  <cdr:relSizeAnchor xmlns:cdr="http://schemas.openxmlformats.org/drawingml/2006/chartDrawing">
    <cdr:from>
      <cdr:x>0.00627</cdr:x>
      <cdr:y>0</cdr:y>
    </cdr:from>
    <cdr:to>
      <cdr:x>1</cdr:x>
      <cdr:y>0.13006</cdr:y>
    </cdr:to>
    <cdr:sp macro="" textlink="">
      <cdr:nvSpPr>
        <cdr:cNvPr id="6" name="textruta 1"/>
        <cdr:cNvSpPr txBox="1"/>
      </cdr:nvSpPr>
      <cdr:spPr>
        <a:xfrm xmlns:a="http://schemas.openxmlformats.org/drawingml/2006/main">
          <a:off x="31852" y="0"/>
          <a:ext cx="5048148"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Men and women 0–64 years with impairments receiving services according to the Social Services Act, 31 October 2021</a:t>
          </a:r>
        </a:p>
      </cdr:txBody>
    </cdr:sp>
  </cdr:relSizeAnchor>
  <cdr:relSizeAnchor xmlns:cdr="http://schemas.openxmlformats.org/drawingml/2006/chartDrawing">
    <cdr:from>
      <cdr:x>0.00651</cdr:x>
      <cdr:y>0.91255</cdr:y>
    </cdr:from>
    <cdr:to>
      <cdr:x>0.9855</cdr:x>
      <cdr:y>1</cdr:y>
    </cdr:to>
    <cdr:sp macro="" textlink="">
      <cdr:nvSpPr>
        <cdr:cNvPr id="7" name="textruta 1"/>
        <cdr:cNvSpPr txBox="1"/>
      </cdr:nvSpPr>
      <cdr:spPr>
        <a:xfrm xmlns:a="http://schemas.openxmlformats.org/drawingml/2006/main">
          <a:off x="33071" y="3321328"/>
          <a:ext cx="4973269"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National Register of Care and Social Services for the Elderly and Persons with Impairments, The National Board of Health and Welfare.  </a:t>
          </a:r>
        </a:p>
      </cdr:txBody>
    </cdr:sp>
  </cdr:relSizeAnchor>
</c:userShapes>
</file>

<file path=xl/drawings/drawing9.xml><?xml version="1.0" encoding="utf-8"?>
<xdr:wsDr xmlns:xdr="http://schemas.openxmlformats.org/drawingml/2006/spreadsheetDrawing" xmlns:a="http://schemas.openxmlformats.org/drawingml/2006/main">
  <xdr:twoCellAnchor>
    <xdr:from>
      <xdr:col>17</xdr:col>
      <xdr:colOff>7620</xdr:colOff>
      <xdr:row>3</xdr:row>
      <xdr:rowOff>9525</xdr:rowOff>
    </xdr:from>
    <xdr:to>
      <xdr:col>21</xdr:col>
      <xdr:colOff>0</xdr:colOff>
      <xdr:row>5</xdr:row>
      <xdr:rowOff>87275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1963400" y="360045"/>
          <a:ext cx="2880360" cy="45252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17</xdr:col>
      <xdr:colOff>9525</xdr:colOff>
      <xdr:row>7</xdr:row>
      <xdr:rowOff>1</xdr:rowOff>
    </xdr:from>
    <xdr:to>
      <xdr:col>21</xdr:col>
      <xdr:colOff>2540</xdr:colOff>
      <xdr:row>12</xdr:row>
      <xdr:rowOff>99061</xdr:rowOff>
    </xdr:to>
    <xdr:sp macro="" textlink="">
      <xdr:nvSpPr>
        <xdr:cNvPr id="4" name="textruta 3"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title="Om tabellerna:">
          <a:extLst>
            <a:ext uri="{FF2B5EF4-FFF2-40B4-BE49-F238E27FC236}">
              <a16:creationId xmlns:a16="http://schemas.microsoft.com/office/drawing/2014/main" id="{00000000-0008-0000-0600-000004000000}"/>
            </a:ext>
          </a:extLst>
        </xdr:cNvPr>
        <xdr:cNvSpPr txBox="1"/>
      </xdr:nvSpPr>
      <xdr:spPr>
        <a:xfrm>
          <a:off x="9854565" y="1066801"/>
          <a:ext cx="2614295" cy="975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sv-SE" sz="1000" b="1"/>
            <a:t>Om</a:t>
          </a:r>
          <a:r>
            <a:rPr lang="sv-SE" sz="1000" b="1" baseline="0"/>
            <a:t> tabellerna</a:t>
          </a:r>
          <a:r>
            <a:rPr lang="sv-SE" sz="1000" b="1"/>
            <a:t>:</a:t>
          </a:r>
        </a:p>
        <a:p>
          <a:pPr>
            <a:lnSpc>
              <a:spcPts val="800"/>
            </a:lnSpc>
          </a:pPr>
          <a:r>
            <a:rPr lang="sv-SE" sz="800" b="1"/>
            <a:t>Alla tabeller avser personer under 65 år som har minst</a:t>
          </a:r>
          <a:r>
            <a:rPr lang="sv-SE" sz="800" b="1" baseline="0"/>
            <a:t> en pågående socialtjänstinsats på grund av en fysisk eller psykisk funktionsnedsättning. </a:t>
          </a:r>
        </a:p>
        <a:p>
          <a:pPr>
            <a:lnSpc>
              <a:spcPts val="800"/>
            </a:lnSpc>
          </a:pPr>
          <a:endParaRPr lang="sv-SE" sz="800" b="0" baseline="0"/>
        </a:p>
        <a:p>
          <a:pPr>
            <a:lnSpc>
              <a:spcPts val="800"/>
            </a:lnSpc>
          </a:pPr>
          <a:r>
            <a:rPr lang="sv-SE" sz="800" b="0" baseline="0"/>
            <a:t>All individuals in the tables are under 65 years and receive at least one SoL service because of their impairment.</a:t>
          </a:r>
        </a:p>
        <a:p>
          <a:pPr>
            <a:lnSpc>
              <a:spcPts val="900"/>
            </a:lnSpc>
          </a:pPr>
          <a:endParaRPr lang="sv-SE" sz="800" b="0" baseline="0"/>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statistik-och-data/statistik/statistikdatabasen" TargetMode="External"/><Relationship Id="rId2" Type="http://schemas.openxmlformats.org/officeDocument/2006/relationships/hyperlink" Target="mailto:andreas.kroksgard@socialstyrelsen.se" TargetMode="External"/><Relationship Id="rId1" Type="http://schemas.openxmlformats.org/officeDocument/2006/relationships/hyperlink" Target="http://www.socialstyrelsen.se/statistik-och-data/statistik/statistikamnen/personer-med-funktionsnedsattn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personer-med-funktionsnedsattning/" TargetMode="External"/><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personer-med-funktionsnedsattning/"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socialtjanstinsatser-till-personer-med-funktionsnedsattnin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termbank.socialstyrelsen.s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K40"/>
  <sheetViews>
    <sheetView zoomScaleNormal="100" zoomScalePageLayoutView="80" workbookViewId="0">
      <selection activeCell="E46" sqref="E46"/>
    </sheetView>
  </sheetViews>
  <sheetFormatPr defaultColWidth="9" defaultRowHeight="11.5"/>
  <cols>
    <col min="1" max="1" width="4.08203125" style="1" customWidth="1"/>
    <col min="2" max="2" width="9" style="1"/>
    <col min="3" max="4" width="8" style="1" customWidth="1"/>
    <col min="5" max="6" width="9" style="1"/>
    <col min="7" max="7" width="10.5" style="1" customWidth="1"/>
    <col min="8" max="16384" width="9" style="1"/>
  </cols>
  <sheetData>
    <row r="5" spans="1:10">
      <c r="J5" s="15"/>
    </row>
    <row r="9" spans="1:10" ht="12.5">
      <c r="B9" s="10" t="s">
        <v>648</v>
      </c>
    </row>
    <row r="10" spans="1:10" ht="12.5">
      <c r="B10" s="10"/>
    </row>
    <row r="11" spans="1:10" ht="12.5">
      <c r="B11" s="10" t="s">
        <v>649</v>
      </c>
    </row>
    <row r="12" spans="1:10" ht="12.5">
      <c r="B12" s="29" t="s">
        <v>650</v>
      </c>
    </row>
    <row r="13" spans="1:10" ht="12">
      <c r="B13" s="14"/>
    </row>
    <row r="14" spans="1:10" ht="15" customHeight="1">
      <c r="A14" s="14"/>
      <c r="B14" s="11" t="s">
        <v>6</v>
      </c>
      <c r="C14" s="14"/>
      <c r="D14" s="244" t="s">
        <v>674</v>
      </c>
      <c r="E14" s="67"/>
      <c r="F14" s="59"/>
      <c r="G14" s="59"/>
      <c r="H14" s="59"/>
      <c r="I14" s="14"/>
      <c r="J14" s="14"/>
    </row>
    <row r="15" spans="1:10" ht="15" customHeight="1">
      <c r="A15" s="14"/>
      <c r="B15" s="11" t="s">
        <v>462</v>
      </c>
      <c r="C15" s="14"/>
      <c r="D15" s="245" t="s">
        <v>675</v>
      </c>
      <c r="E15" s="68"/>
      <c r="F15" s="59"/>
      <c r="G15" s="59"/>
      <c r="H15" s="59"/>
      <c r="I15" s="14"/>
      <c r="J15" s="14"/>
    </row>
    <row r="16" spans="1:10" ht="15" customHeight="1">
      <c r="A16" s="14"/>
      <c r="B16" s="11" t="s">
        <v>12</v>
      </c>
      <c r="C16" s="14"/>
      <c r="D16" s="246">
        <v>45076</v>
      </c>
      <c r="E16" s="68"/>
      <c r="F16" s="59"/>
      <c r="G16" s="59"/>
      <c r="H16" s="59"/>
      <c r="I16" s="14"/>
      <c r="J16" s="14"/>
    </row>
    <row r="17" spans="1:11" ht="15" customHeight="1">
      <c r="A17" s="14"/>
      <c r="B17" s="11" t="s">
        <v>7</v>
      </c>
      <c r="C17" s="14"/>
      <c r="D17" s="246" t="s">
        <v>461</v>
      </c>
      <c r="E17" s="59"/>
      <c r="F17" s="59"/>
      <c r="G17" s="59"/>
      <c r="H17" s="59"/>
      <c r="I17" s="14"/>
      <c r="J17" s="14"/>
    </row>
    <row r="18" spans="1:11" ht="15" customHeight="1">
      <c r="A18" s="14"/>
      <c r="B18" s="11"/>
      <c r="C18" s="14"/>
      <c r="D18" s="3"/>
      <c r="E18" s="59"/>
      <c r="F18" s="59"/>
      <c r="G18" s="59"/>
      <c r="H18" s="59"/>
      <c r="I18" s="14"/>
      <c r="J18" s="14"/>
    </row>
    <row r="19" spans="1:11" ht="15" customHeight="1">
      <c r="A19" s="14"/>
      <c r="B19" s="11"/>
      <c r="C19" s="14"/>
      <c r="D19" s="59" t="s">
        <v>11</v>
      </c>
      <c r="E19" s="59"/>
      <c r="F19" s="59"/>
      <c r="G19" s="59"/>
      <c r="H19" s="59"/>
      <c r="I19" s="14"/>
      <c r="J19" s="14"/>
    </row>
    <row r="20" spans="1:11" ht="15" customHeight="1">
      <c r="A20" s="14"/>
      <c r="B20" s="11"/>
      <c r="C20" s="14"/>
      <c r="D20" s="59" t="s">
        <v>13</v>
      </c>
      <c r="E20" s="59"/>
      <c r="F20" s="59"/>
      <c r="G20" s="59"/>
      <c r="H20" s="59"/>
      <c r="I20" s="14"/>
      <c r="J20" s="14"/>
    </row>
    <row r="21" spans="1:11" ht="15" customHeight="1">
      <c r="A21" s="64"/>
      <c r="B21" s="11"/>
      <c r="C21" s="64"/>
      <c r="E21" s="64"/>
      <c r="F21" s="64"/>
      <c r="G21" s="64"/>
      <c r="H21" s="64"/>
      <c r="I21" s="64"/>
      <c r="J21" s="64"/>
    </row>
    <row r="22" spans="1:11" s="15" customFormat="1" ht="15" customHeight="1">
      <c r="A22" s="64"/>
      <c r="B22" s="11"/>
      <c r="C22" s="64"/>
      <c r="D22" s="64"/>
      <c r="E22" s="64"/>
      <c r="F22" s="64"/>
      <c r="G22" s="64"/>
      <c r="H22" s="64"/>
      <c r="I22" s="64"/>
      <c r="J22" s="64"/>
      <c r="K22" s="1"/>
    </row>
    <row r="23" spans="1:11" ht="15" customHeight="1">
      <c r="A23" s="16"/>
      <c r="B23" s="17" t="s">
        <v>14</v>
      </c>
      <c r="C23" s="16"/>
      <c r="D23" s="104" t="s">
        <v>473</v>
      </c>
      <c r="E23" s="16"/>
      <c r="F23" s="16"/>
      <c r="G23" s="15"/>
      <c r="H23" s="16"/>
      <c r="I23" s="16"/>
      <c r="J23" s="16"/>
      <c r="K23" s="15"/>
    </row>
    <row r="24" spans="1:11" ht="15" customHeight="1">
      <c r="A24" s="16"/>
      <c r="B24" s="17"/>
      <c r="C24" s="16"/>
      <c r="D24" s="16"/>
      <c r="E24" s="16"/>
      <c r="F24" s="16"/>
      <c r="G24" s="18"/>
      <c r="H24" s="16"/>
      <c r="I24" s="16"/>
      <c r="J24" s="16"/>
      <c r="K24" s="15"/>
    </row>
    <row r="25" spans="1:11" ht="15" customHeight="1">
      <c r="A25" s="16"/>
      <c r="B25" s="17" t="s">
        <v>469</v>
      </c>
      <c r="C25" s="16"/>
      <c r="D25" s="104" t="s">
        <v>470</v>
      </c>
      <c r="E25" s="16"/>
      <c r="F25" s="16"/>
      <c r="G25" s="18"/>
      <c r="H25" s="16"/>
      <c r="I25" s="16"/>
      <c r="J25" s="16"/>
      <c r="K25" s="15"/>
    </row>
    <row r="26" spans="1:11" ht="15" customHeight="1">
      <c r="A26" s="16"/>
      <c r="B26" s="17"/>
      <c r="C26" s="16"/>
      <c r="D26" s="16"/>
      <c r="E26" s="16"/>
      <c r="F26" s="16"/>
      <c r="G26" s="15"/>
      <c r="H26" s="16"/>
      <c r="I26" s="16"/>
      <c r="J26" s="16"/>
      <c r="K26" s="15"/>
    </row>
    <row r="27" spans="1:11" ht="15" customHeight="1">
      <c r="A27" s="16"/>
      <c r="B27" s="11" t="s">
        <v>9</v>
      </c>
      <c r="C27" s="16"/>
      <c r="D27" s="16" t="s">
        <v>466</v>
      </c>
      <c r="E27" s="16"/>
      <c r="F27" s="16"/>
      <c r="G27" s="15"/>
      <c r="H27" s="16"/>
      <c r="I27" s="16"/>
      <c r="J27" s="16"/>
      <c r="K27" s="15"/>
    </row>
    <row r="28" spans="1:11" ht="13.5" customHeight="1">
      <c r="A28" s="14"/>
      <c r="B28" s="11"/>
      <c r="C28" s="16"/>
      <c r="D28" s="16" t="s">
        <v>463</v>
      </c>
      <c r="E28" s="59"/>
      <c r="F28" s="59"/>
      <c r="G28" s="59"/>
      <c r="H28" s="59"/>
      <c r="I28" s="64"/>
      <c r="J28" s="64"/>
    </row>
    <row r="29" spans="1:11" ht="15" customHeight="1">
      <c r="A29" s="64"/>
      <c r="B29" s="11"/>
      <c r="C29" s="64"/>
      <c r="D29" s="64" t="s">
        <v>467</v>
      </c>
      <c r="F29" s="18"/>
      <c r="G29" s="64"/>
      <c r="I29" s="14"/>
      <c r="J29" s="14"/>
    </row>
    <row r="30" spans="1:11" ht="13.5" customHeight="1">
      <c r="A30" s="14"/>
      <c r="C30" s="14"/>
      <c r="D30" s="64"/>
      <c r="F30" s="64"/>
      <c r="G30" s="64"/>
      <c r="I30" s="14"/>
      <c r="J30" s="14"/>
    </row>
    <row r="31" spans="1:11" s="73" customFormat="1" ht="13.5" customHeight="1">
      <c r="A31" s="14"/>
      <c r="B31" s="14"/>
      <c r="C31" s="14"/>
      <c r="D31" s="64" t="s">
        <v>471</v>
      </c>
      <c r="F31" s="64"/>
      <c r="G31" s="64"/>
      <c r="I31" s="29"/>
      <c r="J31" s="29"/>
    </row>
    <row r="32" spans="1:11" ht="13">
      <c r="A32" s="29"/>
      <c r="B32" s="29"/>
      <c r="C32" s="29"/>
      <c r="D32" s="16" t="s">
        <v>463</v>
      </c>
      <c r="E32" s="18"/>
      <c r="F32" s="14"/>
      <c r="G32" s="14"/>
      <c r="H32" s="14"/>
      <c r="I32" s="14"/>
      <c r="J32" s="14"/>
    </row>
    <row r="33" spans="1:10" ht="12">
      <c r="A33" s="14"/>
      <c r="B33" s="14"/>
      <c r="C33" s="14"/>
      <c r="D33" s="64" t="s">
        <v>460</v>
      </c>
      <c r="E33" s="14"/>
      <c r="F33" s="14"/>
      <c r="G33" s="14"/>
      <c r="H33" s="14"/>
      <c r="I33" s="14"/>
      <c r="J33" s="14"/>
    </row>
    <row r="34" spans="1:10" ht="12">
      <c r="A34" s="14"/>
      <c r="B34" s="14"/>
      <c r="C34" s="14"/>
      <c r="D34" s="14"/>
      <c r="E34" s="14"/>
      <c r="F34" s="14"/>
      <c r="G34" s="14"/>
      <c r="H34" s="14"/>
      <c r="I34" s="14"/>
      <c r="J34" s="14"/>
    </row>
    <row r="35" spans="1:10" ht="12">
      <c r="A35" s="14"/>
      <c r="B35" s="14"/>
      <c r="C35" s="14"/>
      <c r="D35" s="14"/>
      <c r="E35" s="14"/>
      <c r="F35" s="14"/>
      <c r="G35" s="14"/>
      <c r="H35" s="14"/>
      <c r="I35" s="14"/>
      <c r="J35" s="14"/>
    </row>
    <row r="36" spans="1:10" ht="12">
      <c r="A36" s="14"/>
      <c r="B36" s="14"/>
      <c r="C36" s="14"/>
      <c r="D36" s="14"/>
      <c r="E36" s="14"/>
      <c r="F36" s="14"/>
      <c r="G36" s="14"/>
      <c r="H36" s="14"/>
      <c r="I36" s="14"/>
      <c r="J36" s="14"/>
    </row>
    <row r="37" spans="1:10" ht="12">
      <c r="A37" s="14"/>
      <c r="B37" s="14"/>
      <c r="C37" s="14"/>
      <c r="D37" s="14"/>
      <c r="E37" s="14"/>
      <c r="F37" s="14"/>
      <c r="G37" s="14"/>
      <c r="H37" s="14"/>
      <c r="I37" s="14"/>
      <c r="J37" s="14"/>
    </row>
    <row r="38" spans="1:10" ht="12">
      <c r="A38" s="14"/>
      <c r="B38" s="14"/>
      <c r="C38" s="14"/>
      <c r="D38" s="14"/>
      <c r="E38" s="14"/>
      <c r="F38" s="14"/>
      <c r="G38" s="14"/>
      <c r="H38" s="14"/>
      <c r="I38" s="14"/>
      <c r="J38" s="14"/>
    </row>
    <row r="39" spans="1:10" ht="12">
      <c r="A39" s="14"/>
      <c r="B39" s="14"/>
      <c r="C39" s="14"/>
      <c r="D39" s="14"/>
      <c r="E39" s="14"/>
      <c r="F39" s="14"/>
      <c r="G39" s="14"/>
      <c r="H39" s="14"/>
      <c r="I39" s="14"/>
      <c r="J39" s="14"/>
    </row>
    <row r="40" spans="1:10" ht="12">
      <c r="A40" s="14"/>
      <c r="B40" s="14"/>
      <c r="C40" s="14"/>
    </row>
  </sheetData>
  <hyperlinks>
    <hyperlink ref="D23" r:id="rId1" xr:uid="{00000000-0004-0000-0000-000000000000}"/>
    <hyperlink ref="D29" r:id="rId2" xr:uid="{00000000-0004-0000-0000-000001000000}"/>
    <hyperlink ref="D25" r:id="rId3" xr:uid="{00000000-0004-0000-0000-000002000000}"/>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J337"/>
  <sheetViews>
    <sheetView zoomScaleNormal="100" workbookViewId="0">
      <pane ySplit="10" topLeftCell="A11" activePane="bottomLeft" state="frozen"/>
      <selection pane="bottomLeft"/>
    </sheetView>
  </sheetViews>
  <sheetFormatPr defaultColWidth="9" defaultRowHeight="12.75" customHeight="1"/>
  <cols>
    <col min="1" max="1" width="3.5" style="50" bestFit="1" customWidth="1"/>
    <col min="2" max="2" width="15.08203125" style="50" bestFit="1" customWidth="1"/>
    <col min="3" max="3" width="12.1640625" style="50" customWidth="1"/>
    <col min="4" max="6" width="10.6640625" style="50" customWidth="1"/>
    <col min="7" max="7" width="20.1640625" style="50" customWidth="1"/>
    <col min="8" max="8" width="10.6640625" style="50" customWidth="1"/>
    <col min="9" max="9" width="3.4140625" style="79" customWidth="1"/>
    <col min="10" max="10" width="20.4140625" style="50" customWidth="1"/>
    <col min="11" max="16384" width="9" style="50"/>
  </cols>
  <sheetData>
    <row r="1" spans="1:10" s="44" customFormat="1" ht="12.65" customHeight="1">
      <c r="A1" s="99" t="s">
        <v>656</v>
      </c>
      <c r="C1" s="99"/>
      <c r="D1" s="99"/>
      <c r="E1" s="99"/>
      <c r="F1" s="99"/>
      <c r="G1" s="99"/>
      <c r="H1" s="99"/>
      <c r="I1" s="79"/>
    </row>
    <row r="2" spans="1:10" s="45" customFormat="1" ht="13.25" customHeight="1">
      <c r="A2" s="43" t="s">
        <v>663</v>
      </c>
      <c r="C2" s="43"/>
      <c r="D2" s="43"/>
      <c r="E2" s="43"/>
      <c r="F2" s="43"/>
      <c r="G2" s="43"/>
      <c r="H2" s="43"/>
      <c r="I2" s="79"/>
    </row>
    <row r="3" spans="1:10" s="45" customFormat="1" ht="13.25" customHeight="1">
      <c r="A3" s="43"/>
      <c r="C3" s="43"/>
      <c r="D3" s="43"/>
      <c r="E3" s="43"/>
      <c r="F3" s="43"/>
      <c r="G3" s="43"/>
      <c r="H3" s="43"/>
      <c r="I3" s="79"/>
    </row>
    <row r="4" spans="1:10" s="45" customFormat="1" ht="13.25" customHeight="1">
      <c r="A4" s="43" t="s">
        <v>499</v>
      </c>
      <c r="C4" s="43"/>
      <c r="D4" s="43"/>
      <c r="E4" s="43"/>
      <c r="F4" s="43"/>
      <c r="G4" s="43"/>
      <c r="H4" s="43"/>
      <c r="I4" s="79"/>
    </row>
    <row r="5" spans="1:10" s="45" customFormat="1" ht="13.25" customHeight="1">
      <c r="A5" s="43" t="s">
        <v>520</v>
      </c>
      <c r="C5" s="43"/>
      <c r="D5" s="43"/>
      <c r="E5" s="43"/>
      <c r="F5" s="43"/>
      <c r="G5" s="43"/>
      <c r="H5" s="43"/>
      <c r="I5" s="79"/>
    </row>
    <row r="6" spans="1:10" s="45" customFormat="1" ht="13.25" customHeight="1">
      <c r="A6" s="43" t="s">
        <v>521</v>
      </c>
      <c r="C6" s="43"/>
      <c r="D6" s="43"/>
      <c r="E6" s="43"/>
      <c r="F6" s="43"/>
      <c r="G6" s="43"/>
      <c r="H6" s="43"/>
      <c r="I6" s="79"/>
    </row>
    <row r="7" spans="1:10" s="45" customFormat="1" ht="12.75" customHeight="1">
      <c r="A7" s="43" t="s">
        <v>500</v>
      </c>
      <c r="C7" s="82"/>
      <c r="D7" s="82"/>
      <c r="E7" s="82"/>
      <c r="F7" s="82"/>
      <c r="G7" s="82"/>
      <c r="H7" s="82"/>
      <c r="I7" s="79"/>
    </row>
    <row r="8" spans="1:10" s="45" customFormat="1" ht="12.75" customHeight="1" thickBot="1">
      <c r="A8" s="43"/>
      <c r="C8" s="82"/>
      <c r="D8" s="82"/>
      <c r="E8" s="82"/>
      <c r="F8" s="82"/>
      <c r="G8" s="82"/>
      <c r="H8" s="82"/>
      <c r="I8" s="79"/>
    </row>
    <row r="9" spans="1:10" s="45" customFormat="1" ht="12.75" customHeight="1" thickTop="1">
      <c r="A9" s="251" t="s">
        <v>487</v>
      </c>
      <c r="B9" s="251"/>
      <c r="C9" s="251" t="s">
        <v>495</v>
      </c>
      <c r="D9" s="259" t="s">
        <v>496</v>
      </c>
      <c r="E9" s="259"/>
      <c r="F9" s="259"/>
      <c r="G9" s="259"/>
      <c r="H9" s="259"/>
      <c r="I9" s="79"/>
      <c r="J9" s="251" t="s">
        <v>501</v>
      </c>
    </row>
    <row r="10" spans="1:10" s="46" customFormat="1" ht="56" customHeight="1">
      <c r="A10" s="252"/>
      <c r="B10" s="252"/>
      <c r="C10" s="252"/>
      <c r="D10" s="172" t="s">
        <v>603</v>
      </c>
      <c r="E10" s="214" t="s">
        <v>89</v>
      </c>
      <c r="F10" s="214" t="s">
        <v>88</v>
      </c>
      <c r="G10" s="214" t="s">
        <v>497</v>
      </c>
      <c r="H10" s="172" t="s">
        <v>498</v>
      </c>
      <c r="I10" s="79"/>
      <c r="J10" s="258"/>
    </row>
    <row r="11" spans="1:10" s="46" customFormat="1" ht="12.5">
      <c r="A11" s="105">
        <v>0</v>
      </c>
      <c r="B11" s="105" t="s">
        <v>104</v>
      </c>
      <c r="C11" s="144">
        <v>16595</v>
      </c>
      <c r="D11" s="142">
        <v>7120</v>
      </c>
      <c r="E11" s="142">
        <v>4215</v>
      </c>
      <c r="F11" s="142">
        <v>2838</v>
      </c>
      <c r="G11" s="127">
        <v>1534</v>
      </c>
      <c r="H11" s="127">
        <v>888</v>
      </c>
      <c r="I11" s="79"/>
      <c r="J11" s="127">
        <v>15061</v>
      </c>
    </row>
    <row r="12" spans="1:10" s="47" customFormat="1" ht="12.5">
      <c r="A12" s="109">
        <v>1</v>
      </c>
      <c r="B12" s="109" t="s">
        <v>105</v>
      </c>
      <c r="C12" s="145">
        <v>3382</v>
      </c>
      <c r="D12" s="128">
        <v>1303</v>
      </c>
      <c r="E12" s="128">
        <v>1220</v>
      </c>
      <c r="F12" s="128">
        <v>253</v>
      </c>
      <c r="G12" s="128">
        <v>183</v>
      </c>
      <c r="H12" s="128">
        <v>423</v>
      </c>
      <c r="I12" s="79"/>
      <c r="J12" s="128">
        <v>3199</v>
      </c>
    </row>
    <row r="13" spans="1:10" s="49" customFormat="1" ht="12.75" customHeight="1">
      <c r="A13" s="129">
        <v>114</v>
      </c>
      <c r="B13" s="129" t="s">
        <v>126</v>
      </c>
      <c r="C13" s="146">
        <v>70</v>
      </c>
      <c r="D13" s="130">
        <v>33</v>
      </c>
      <c r="E13" s="130">
        <v>13</v>
      </c>
      <c r="F13" s="130">
        <v>9</v>
      </c>
      <c r="G13" s="130">
        <v>15</v>
      </c>
      <c r="H13" s="130">
        <v>0</v>
      </c>
      <c r="I13" s="79"/>
      <c r="J13" s="130">
        <v>55</v>
      </c>
    </row>
    <row r="14" spans="1:10" ht="12.75" customHeight="1">
      <c r="A14" s="129">
        <v>115</v>
      </c>
      <c r="B14" s="129" t="s">
        <v>128</v>
      </c>
      <c r="C14" s="146">
        <v>23</v>
      </c>
      <c r="D14" s="130" t="s">
        <v>465</v>
      </c>
      <c r="E14" s="130">
        <v>12</v>
      </c>
      <c r="F14" s="130" t="s">
        <v>465</v>
      </c>
      <c r="G14" s="130">
        <v>0</v>
      </c>
      <c r="H14" s="130">
        <v>0</v>
      </c>
      <c r="J14" s="130">
        <v>23</v>
      </c>
    </row>
    <row r="15" spans="1:10" ht="12.75" customHeight="1">
      <c r="A15" s="129">
        <v>117</v>
      </c>
      <c r="B15" s="129" t="s">
        <v>131</v>
      </c>
      <c r="C15" s="146">
        <v>33</v>
      </c>
      <c r="D15" s="130" t="s">
        <v>465</v>
      </c>
      <c r="E15" s="130" t="s">
        <v>465</v>
      </c>
      <c r="F15" s="130">
        <v>0</v>
      </c>
      <c r="G15" s="130">
        <v>0</v>
      </c>
      <c r="H15" s="130">
        <v>0</v>
      </c>
      <c r="J15" s="130">
        <v>33</v>
      </c>
    </row>
    <row r="16" spans="1:10" ht="12.75" customHeight="1">
      <c r="A16" s="129">
        <v>120</v>
      </c>
      <c r="B16" s="129" t="s">
        <v>130</v>
      </c>
      <c r="C16" s="146">
        <v>42</v>
      </c>
      <c r="D16" s="130">
        <v>16</v>
      </c>
      <c r="E16" s="130" t="s">
        <v>465</v>
      </c>
      <c r="F16" s="130" t="s">
        <v>465</v>
      </c>
      <c r="G16" s="130">
        <v>14</v>
      </c>
      <c r="H16" s="130">
        <v>0</v>
      </c>
      <c r="J16" s="130">
        <v>28</v>
      </c>
    </row>
    <row r="17" spans="1:10" ht="12.75" customHeight="1">
      <c r="A17" s="129">
        <v>123</v>
      </c>
      <c r="B17" s="129" t="s">
        <v>111</v>
      </c>
      <c r="C17" s="146">
        <v>134</v>
      </c>
      <c r="D17" s="130">
        <v>79</v>
      </c>
      <c r="E17" s="130">
        <v>47</v>
      </c>
      <c r="F17" s="130" t="s">
        <v>465</v>
      </c>
      <c r="G17" s="130" t="s">
        <v>465</v>
      </c>
      <c r="H17" s="130">
        <v>0</v>
      </c>
      <c r="J17" s="130">
        <v>133</v>
      </c>
    </row>
    <row r="18" spans="1:10" ht="12.75" customHeight="1">
      <c r="A18" s="129">
        <v>125</v>
      </c>
      <c r="B18" s="129" t="s">
        <v>108</v>
      </c>
      <c r="C18" s="146">
        <v>35</v>
      </c>
      <c r="D18" s="130">
        <v>20</v>
      </c>
      <c r="E18" s="130" t="s">
        <v>465</v>
      </c>
      <c r="F18" s="130" t="s">
        <v>465</v>
      </c>
      <c r="G18" s="130">
        <v>0</v>
      </c>
      <c r="H18" s="130">
        <v>0</v>
      </c>
      <c r="J18" s="130">
        <v>35</v>
      </c>
    </row>
    <row r="19" spans="1:10" ht="12.75" customHeight="1">
      <c r="A19" s="129">
        <v>126</v>
      </c>
      <c r="B19" s="129" t="s">
        <v>110</v>
      </c>
      <c r="C19" s="146">
        <v>133</v>
      </c>
      <c r="D19" s="130">
        <v>73</v>
      </c>
      <c r="E19" s="130">
        <v>51</v>
      </c>
      <c r="F19" s="130" t="s">
        <v>465</v>
      </c>
      <c r="G19" s="130" t="s">
        <v>465</v>
      </c>
      <c r="H19" s="130" t="s">
        <v>465</v>
      </c>
      <c r="J19" s="131">
        <v>132</v>
      </c>
    </row>
    <row r="20" spans="1:10" ht="12.75" customHeight="1">
      <c r="A20" s="129">
        <v>127</v>
      </c>
      <c r="B20" s="129" t="s">
        <v>106</v>
      </c>
      <c r="C20" s="146">
        <v>120</v>
      </c>
      <c r="D20" s="130">
        <v>56</v>
      </c>
      <c r="E20" s="130">
        <v>50</v>
      </c>
      <c r="F20" s="130" t="s">
        <v>465</v>
      </c>
      <c r="G20" s="130" t="s">
        <v>465</v>
      </c>
      <c r="H20" s="130">
        <v>0</v>
      </c>
      <c r="J20" s="130">
        <v>117</v>
      </c>
    </row>
    <row r="21" spans="1:10" ht="12.75" customHeight="1">
      <c r="A21" s="129">
        <v>128</v>
      </c>
      <c r="B21" s="129" t="s">
        <v>117</v>
      </c>
      <c r="C21" s="146">
        <v>16</v>
      </c>
      <c r="D21" s="130">
        <v>8</v>
      </c>
      <c r="E21" s="130" t="s">
        <v>465</v>
      </c>
      <c r="F21" s="130" t="s">
        <v>465</v>
      </c>
      <c r="G21" s="130">
        <v>0</v>
      </c>
      <c r="H21" s="130">
        <v>0</v>
      </c>
      <c r="J21" s="130">
        <v>16</v>
      </c>
    </row>
    <row r="22" spans="1:10" ht="12.75" customHeight="1">
      <c r="A22" s="129">
        <v>136</v>
      </c>
      <c r="B22" s="129" t="s">
        <v>109</v>
      </c>
      <c r="C22" s="146">
        <v>189</v>
      </c>
      <c r="D22" s="130">
        <v>56</v>
      </c>
      <c r="E22" s="130">
        <v>44</v>
      </c>
      <c r="F22" s="130" t="s">
        <v>465</v>
      </c>
      <c r="G22" s="130" t="s">
        <v>465</v>
      </c>
      <c r="H22" s="130">
        <v>61</v>
      </c>
      <c r="J22" s="131">
        <v>186</v>
      </c>
    </row>
    <row r="23" spans="1:10" ht="12.75" customHeight="1">
      <c r="A23" s="129">
        <v>138</v>
      </c>
      <c r="B23" s="129" t="s">
        <v>124</v>
      </c>
      <c r="C23" s="146">
        <v>51</v>
      </c>
      <c r="D23" s="130">
        <v>21</v>
      </c>
      <c r="E23" s="130">
        <v>20</v>
      </c>
      <c r="F23" s="130" t="s">
        <v>465</v>
      </c>
      <c r="G23" s="130" t="s">
        <v>465</v>
      </c>
      <c r="H23" s="130">
        <v>0</v>
      </c>
      <c r="J23" s="130">
        <v>48</v>
      </c>
    </row>
    <row r="24" spans="1:10" ht="12.75" customHeight="1">
      <c r="A24" s="129">
        <v>139</v>
      </c>
      <c r="B24" s="129" t="s">
        <v>127</v>
      </c>
      <c r="C24" s="146">
        <v>62</v>
      </c>
      <c r="D24" s="130">
        <v>33</v>
      </c>
      <c r="E24" s="130">
        <v>17</v>
      </c>
      <c r="F24" s="130" t="s">
        <v>465</v>
      </c>
      <c r="G24" s="130" t="s">
        <v>465</v>
      </c>
      <c r="H24" s="130">
        <v>0</v>
      </c>
      <c r="J24" s="130">
        <v>59</v>
      </c>
    </row>
    <row r="25" spans="1:10" ht="12.75" customHeight="1">
      <c r="A25" s="129">
        <v>140</v>
      </c>
      <c r="B25" s="129" t="s">
        <v>115</v>
      </c>
      <c r="C25" s="146">
        <v>8</v>
      </c>
      <c r="D25" s="130" t="s">
        <v>465</v>
      </c>
      <c r="E25" s="130" t="s">
        <v>465</v>
      </c>
      <c r="F25" s="130" t="s">
        <v>465</v>
      </c>
      <c r="G25" s="130">
        <v>0</v>
      </c>
      <c r="H25" s="130">
        <v>0</v>
      </c>
      <c r="J25" s="130">
        <v>8</v>
      </c>
    </row>
    <row r="26" spans="1:10" ht="12.75" customHeight="1">
      <c r="A26" s="129">
        <v>160</v>
      </c>
      <c r="B26" s="129" t="s">
        <v>125</v>
      </c>
      <c r="C26" s="146">
        <v>59</v>
      </c>
      <c r="D26" s="130">
        <v>30</v>
      </c>
      <c r="E26" s="130">
        <v>9</v>
      </c>
      <c r="F26" s="130">
        <v>4</v>
      </c>
      <c r="G26" s="130">
        <v>16</v>
      </c>
      <c r="H26" s="130">
        <v>0</v>
      </c>
      <c r="J26" s="130">
        <v>43</v>
      </c>
    </row>
    <row r="27" spans="1:10" ht="12.75" customHeight="1">
      <c r="A27" s="129">
        <v>162</v>
      </c>
      <c r="B27" s="129" t="s">
        <v>107</v>
      </c>
      <c r="C27" s="146">
        <v>13</v>
      </c>
      <c r="D27" s="130">
        <v>4</v>
      </c>
      <c r="E27" s="130">
        <v>4</v>
      </c>
      <c r="F27" s="130" t="s">
        <v>465</v>
      </c>
      <c r="G27" s="130" t="s">
        <v>465</v>
      </c>
      <c r="H27" s="130">
        <v>0</v>
      </c>
      <c r="J27" s="130">
        <v>12</v>
      </c>
    </row>
    <row r="28" spans="1:10" ht="12.75" customHeight="1">
      <c r="A28" s="129">
        <v>163</v>
      </c>
      <c r="B28" s="129" t="s">
        <v>119</v>
      </c>
      <c r="C28" s="146">
        <v>83</v>
      </c>
      <c r="D28" s="130">
        <v>36</v>
      </c>
      <c r="E28" s="130">
        <v>11</v>
      </c>
      <c r="F28" s="130">
        <v>5</v>
      </c>
      <c r="G28" s="130">
        <v>31</v>
      </c>
      <c r="H28" s="130">
        <v>0</v>
      </c>
      <c r="J28" s="130">
        <v>52</v>
      </c>
    </row>
    <row r="29" spans="1:10" ht="12.75" customHeight="1">
      <c r="A29" s="129">
        <v>180</v>
      </c>
      <c r="B29" s="129" t="s">
        <v>121</v>
      </c>
      <c r="C29" s="146">
        <v>1621</v>
      </c>
      <c r="D29" s="130">
        <v>475</v>
      </c>
      <c r="E29" s="130">
        <v>742</v>
      </c>
      <c r="F29" s="130">
        <v>83</v>
      </c>
      <c r="G29" s="130">
        <v>0</v>
      </c>
      <c r="H29" s="130">
        <v>321</v>
      </c>
      <c r="J29" s="130">
        <v>1621</v>
      </c>
    </row>
    <row r="30" spans="1:10" ht="12.75" customHeight="1">
      <c r="A30" s="129">
        <v>181</v>
      </c>
      <c r="B30" s="129" t="s">
        <v>123</v>
      </c>
      <c r="C30" s="146">
        <v>150</v>
      </c>
      <c r="D30" s="130">
        <v>62</v>
      </c>
      <c r="E30" s="130">
        <v>26</v>
      </c>
      <c r="F30" s="130">
        <v>26</v>
      </c>
      <c r="G30" s="130">
        <v>36</v>
      </c>
      <c r="H30" s="130">
        <v>0</v>
      </c>
      <c r="J30" s="130">
        <v>114</v>
      </c>
    </row>
    <row r="31" spans="1:10" ht="12.75" customHeight="1">
      <c r="A31" s="129">
        <v>182</v>
      </c>
      <c r="B31" s="129" t="s">
        <v>113</v>
      </c>
      <c r="C31" s="146">
        <v>146</v>
      </c>
      <c r="D31" s="130">
        <v>58</v>
      </c>
      <c r="E31" s="130">
        <v>29</v>
      </c>
      <c r="F31" s="130">
        <v>17</v>
      </c>
      <c r="G31" s="130">
        <v>42</v>
      </c>
      <c r="H31" s="130">
        <v>0</v>
      </c>
      <c r="J31" s="130">
        <v>104</v>
      </c>
    </row>
    <row r="32" spans="1:10" ht="12.75" customHeight="1">
      <c r="A32" s="129">
        <v>183</v>
      </c>
      <c r="B32" s="129" t="s">
        <v>122</v>
      </c>
      <c r="C32" s="146">
        <v>76</v>
      </c>
      <c r="D32" s="130">
        <v>43</v>
      </c>
      <c r="E32" s="130">
        <v>24</v>
      </c>
      <c r="F32" s="130">
        <v>5</v>
      </c>
      <c r="G32" s="130" t="s">
        <v>465</v>
      </c>
      <c r="H32" s="130">
        <v>0</v>
      </c>
      <c r="J32" s="130">
        <v>72</v>
      </c>
    </row>
    <row r="33" spans="1:10" ht="12.75" customHeight="1">
      <c r="A33" s="129">
        <v>184</v>
      </c>
      <c r="B33" s="129" t="s">
        <v>120</v>
      </c>
      <c r="C33" s="146">
        <v>99</v>
      </c>
      <c r="D33" s="130">
        <v>63</v>
      </c>
      <c r="E33" s="130">
        <v>27</v>
      </c>
      <c r="F33" s="130" t="s">
        <v>465</v>
      </c>
      <c r="G33" s="130" t="s">
        <v>465</v>
      </c>
      <c r="H33" s="130">
        <v>0</v>
      </c>
      <c r="J33" s="130">
        <v>98</v>
      </c>
    </row>
    <row r="34" spans="1:10" ht="12.75" customHeight="1">
      <c r="A34" s="129">
        <v>186</v>
      </c>
      <c r="B34" s="129" t="s">
        <v>112</v>
      </c>
      <c r="C34" s="146">
        <v>34</v>
      </c>
      <c r="D34" s="130">
        <v>18</v>
      </c>
      <c r="E34" s="130" t="s">
        <v>465</v>
      </c>
      <c r="F34" s="130">
        <v>0</v>
      </c>
      <c r="G34" s="130">
        <v>0</v>
      </c>
      <c r="H34" s="130" t="s">
        <v>465</v>
      </c>
      <c r="J34" s="130">
        <v>34</v>
      </c>
    </row>
    <row r="35" spans="1:10" ht="12.75" customHeight="1">
      <c r="A35" s="129">
        <v>187</v>
      </c>
      <c r="B35" s="129" t="s">
        <v>129</v>
      </c>
      <c r="C35" s="146">
        <v>10</v>
      </c>
      <c r="D35" s="132" t="s">
        <v>465</v>
      </c>
      <c r="E35" s="132" t="s">
        <v>465</v>
      </c>
      <c r="F35" s="132" t="s">
        <v>465</v>
      </c>
      <c r="G35" s="132">
        <v>0</v>
      </c>
      <c r="H35" s="132" t="s">
        <v>465</v>
      </c>
      <c r="J35" s="132">
        <v>10</v>
      </c>
    </row>
    <row r="36" spans="1:10" ht="12.75" customHeight="1">
      <c r="A36" s="129">
        <v>188</v>
      </c>
      <c r="B36" s="129" t="s">
        <v>114</v>
      </c>
      <c r="C36" s="146">
        <v>103</v>
      </c>
      <c r="D36" s="130">
        <v>31</v>
      </c>
      <c r="E36" s="130">
        <v>19</v>
      </c>
      <c r="F36" s="130">
        <v>11</v>
      </c>
      <c r="G36" s="130">
        <v>6</v>
      </c>
      <c r="H36" s="130" t="s">
        <v>465</v>
      </c>
      <c r="J36" s="130">
        <v>97</v>
      </c>
    </row>
    <row r="37" spans="1:10" ht="12.75" customHeight="1">
      <c r="A37" s="129">
        <v>191</v>
      </c>
      <c r="B37" s="129" t="s">
        <v>118</v>
      </c>
      <c r="C37" s="146">
        <v>31</v>
      </c>
      <c r="D37" s="130">
        <v>21</v>
      </c>
      <c r="E37" s="130">
        <v>6</v>
      </c>
      <c r="F37" s="130">
        <v>4</v>
      </c>
      <c r="G37" s="130">
        <v>0</v>
      </c>
      <c r="H37" s="130">
        <v>0</v>
      </c>
      <c r="J37" s="130">
        <v>31</v>
      </c>
    </row>
    <row r="38" spans="1:10" ht="12.75" customHeight="1">
      <c r="A38" s="129">
        <v>192</v>
      </c>
      <c r="B38" s="129" t="s">
        <v>116</v>
      </c>
      <c r="C38" s="146">
        <v>46</v>
      </c>
      <c r="D38" s="130">
        <v>24</v>
      </c>
      <c r="E38" s="130">
        <v>22</v>
      </c>
      <c r="F38" s="130">
        <v>0</v>
      </c>
      <c r="G38" s="130">
        <v>0</v>
      </c>
      <c r="H38" s="130">
        <v>0</v>
      </c>
      <c r="J38" s="130">
        <v>46</v>
      </c>
    </row>
    <row r="39" spans="1:10" ht="12.75" customHeight="1">
      <c r="A39" s="109">
        <v>3</v>
      </c>
      <c r="B39" s="109" t="s">
        <v>132</v>
      </c>
      <c r="C39" s="145">
        <v>540</v>
      </c>
      <c r="D39" s="128">
        <v>258</v>
      </c>
      <c r="E39" s="128">
        <v>185</v>
      </c>
      <c r="F39" s="128">
        <v>45</v>
      </c>
      <c r="G39" s="128">
        <v>42</v>
      </c>
      <c r="H39" s="128">
        <v>10</v>
      </c>
      <c r="J39" s="128">
        <v>498</v>
      </c>
    </row>
    <row r="40" spans="1:10" ht="12.75" customHeight="1">
      <c r="A40" s="129">
        <v>305</v>
      </c>
      <c r="B40" s="129" t="s">
        <v>135</v>
      </c>
      <c r="C40" s="146">
        <v>27</v>
      </c>
      <c r="D40" s="130">
        <v>14</v>
      </c>
      <c r="E40" s="130">
        <v>4</v>
      </c>
      <c r="F40" s="130" t="s">
        <v>465</v>
      </c>
      <c r="G40" s="130" t="s">
        <v>465</v>
      </c>
      <c r="H40" s="130" t="s">
        <v>465</v>
      </c>
      <c r="J40" s="130">
        <v>25</v>
      </c>
    </row>
    <row r="41" spans="1:10" ht="12.75" customHeight="1">
      <c r="A41" s="129">
        <v>319</v>
      </c>
      <c r="B41" s="129" t="s">
        <v>139</v>
      </c>
      <c r="C41" s="146">
        <v>12</v>
      </c>
      <c r="D41" s="130" t="s">
        <v>465</v>
      </c>
      <c r="E41" s="130" t="s">
        <v>465</v>
      </c>
      <c r="F41" s="130" t="s">
        <v>465</v>
      </c>
      <c r="G41" s="130">
        <v>0</v>
      </c>
      <c r="H41" s="130">
        <v>0</v>
      </c>
      <c r="J41" s="131">
        <v>12</v>
      </c>
    </row>
    <row r="42" spans="1:10" ht="12.75" customHeight="1">
      <c r="A42" s="129">
        <v>330</v>
      </c>
      <c r="B42" s="129" t="s">
        <v>136</v>
      </c>
      <c r="C42" s="146">
        <v>22</v>
      </c>
      <c r="D42" s="130" t="s">
        <v>465</v>
      </c>
      <c r="E42" s="130" t="s">
        <v>465</v>
      </c>
      <c r="F42" s="130" t="s">
        <v>465</v>
      </c>
      <c r="G42" s="130">
        <v>11</v>
      </c>
      <c r="H42" s="130">
        <v>0</v>
      </c>
      <c r="J42" s="130">
        <v>11</v>
      </c>
    </row>
    <row r="43" spans="1:10" ht="12.75" customHeight="1">
      <c r="A43" s="129">
        <v>331</v>
      </c>
      <c r="B43" s="129" t="s">
        <v>134</v>
      </c>
      <c r="C43" s="146">
        <v>33</v>
      </c>
      <c r="D43" s="130">
        <v>12</v>
      </c>
      <c r="E43" s="130">
        <v>10</v>
      </c>
      <c r="F43" s="130" t="s">
        <v>465</v>
      </c>
      <c r="G43" s="130" t="s">
        <v>465</v>
      </c>
      <c r="H43" s="130">
        <v>0</v>
      </c>
      <c r="J43" s="130">
        <v>24</v>
      </c>
    </row>
    <row r="44" spans="1:10" ht="12.75" customHeight="1">
      <c r="A44" s="129">
        <v>360</v>
      </c>
      <c r="B44" s="129" t="s">
        <v>137</v>
      </c>
      <c r="C44" s="146">
        <v>38</v>
      </c>
      <c r="D44" s="130">
        <v>14</v>
      </c>
      <c r="E44" s="130">
        <v>18</v>
      </c>
      <c r="F44" s="130" t="s">
        <v>465</v>
      </c>
      <c r="G44" s="130" t="s">
        <v>465</v>
      </c>
      <c r="H44" s="130">
        <v>0</v>
      </c>
      <c r="J44" s="130">
        <v>34</v>
      </c>
    </row>
    <row r="45" spans="1:10" ht="12.75" customHeight="1">
      <c r="A45" s="129">
        <v>380</v>
      </c>
      <c r="B45" s="129" t="s">
        <v>138</v>
      </c>
      <c r="C45" s="146">
        <v>287</v>
      </c>
      <c r="D45" s="130">
        <v>153</v>
      </c>
      <c r="E45" s="130">
        <v>112</v>
      </c>
      <c r="F45" s="130">
        <v>22</v>
      </c>
      <c r="G45" s="130">
        <v>0</v>
      </c>
      <c r="H45" s="130">
        <v>0</v>
      </c>
      <c r="J45" s="130">
        <v>287</v>
      </c>
    </row>
    <row r="46" spans="1:10" ht="12.75" customHeight="1">
      <c r="A46" s="129">
        <v>381</v>
      </c>
      <c r="B46" s="129" t="s">
        <v>133</v>
      </c>
      <c r="C46" s="146">
        <v>78</v>
      </c>
      <c r="D46" s="130">
        <v>39</v>
      </c>
      <c r="E46" s="130">
        <v>22</v>
      </c>
      <c r="F46" s="130">
        <v>8</v>
      </c>
      <c r="G46" s="132" t="s">
        <v>465</v>
      </c>
      <c r="H46" s="132" t="s">
        <v>465</v>
      </c>
      <c r="J46" s="132">
        <v>76</v>
      </c>
    </row>
    <row r="47" spans="1:10" ht="12.75" customHeight="1">
      <c r="A47" s="129">
        <v>382</v>
      </c>
      <c r="B47" s="129" t="s">
        <v>140</v>
      </c>
      <c r="C47" s="146">
        <v>43</v>
      </c>
      <c r="D47" s="130">
        <v>13</v>
      </c>
      <c r="E47" s="130">
        <v>12</v>
      </c>
      <c r="F47" s="130">
        <v>4</v>
      </c>
      <c r="G47" s="130">
        <v>14</v>
      </c>
      <c r="H47" s="130">
        <v>0</v>
      </c>
      <c r="J47" s="130">
        <v>29</v>
      </c>
    </row>
    <row r="48" spans="1:10" ht="12.75" customHeight="1">
      <c r="A48" s="109">
        <v>4</v>
      </c>
      <c r="B48" s="109" t="s">
        <v>141</v>
      </c>
      <c r="C48" s="145">
        <v>453</v>
      </c>
      <c r="D48" s="133">
        <v>209</v>
      </c>
      <c r="E48" s="133">
        <v>125</v>
      </c>
      <c r="F48" s="133">
        <v>60</v>
      </c>
      <c r="G48" s="133">
        <v>35</v>
      </c>
      <c r="H48" s="133">
        <v>24</v>
      </c>
      <c r="J48" s="133">
        <v>418</v>
      </c>
    </row>
    <row r="49" spans="1:10" s="71" customFormat="1" ht="12.75" customHeight="1">
      <c r="A49" s="129">
        <v>428</v>
      </c>
      <c r="B49" s="129" t="s">
        <v>150</v>
      </c>
      <c r="C49" s="146">
        <v>10</v>
      </c>
      <c r="D49" s="130" t="s">
        <v>465</v>
      </c>
      <c r="E49" s="130" t="s">
        <v>465</v>
      </c>
      <c r="F49" s="130">
        <v>0</v>
      </c>
      <c r="G49" s="130">
        <v>0</v>
      </c>
      <c r="H49" s="130">
        <v>0</v>
      </c>
      <c r="I49" s="79"/>
      <c r="J49" s="130">
        <v>10</v>
      </c>
    </row>
    <row r="50" spans="1:10" ht="12.75" customHeight="1">
      <c r="A50" s="129">
        <v>461</v>
      </c>
      <c r="B50" s="129" t="s">
        <v>144</v>
      </c>
      <c r="C50" s="146">
        <v>11</v>
      </c>
      <c r="D50" s="130" t="s">
        <v>465</v>
      </c>
      <c r="E50" s="130" t="s">
        <v>465</v>
      </c>
      <c r="F50" s="130">
        <v>0</v>
      </c>
      <c r="G50" s="130">
        <v>0</v>
      </c>
      <c r="H50" s="130">
        <v>0</v>
      </c>
      <c r="J50" s="131">
        <v>11</v>
      </c>
    </row>
    <row r="51" spans="1:10" ht="12.75" customHeight="1">
      <c r="A51" s="129">
        <v>480</v>
      </c>
      <c r="B51" s="129" t="s">
        <v>146</v>
      </c>
      <c r="C51" s="146">
        <v>87</v>
      </c>
      <c r="D51" s="130">
        <v>36</v>
      </c>
      <c r="E51" s="130">
        <v>20</v>
      </c>
      <c r="F51" s="130" t="s">
        <v>465</v>
      </c>
      <c r="G51" s="130" t="s">
        <v>465</v>
      </c>
      <c r="H51" s="130">
        <v>19</v>
      </c>
      <c r="J51" s="130">
        <v>86</v>
      </c>
    </row>
    <row r="52" spans="1:10" ht="12.75" customHeight="1">
      <c r="A52" s="129">
        <v>481</v>
      </c>
      <c r="B52" s="129" t="s">
        <v>147</v>
      </c>
      <c r="C52" s="146">
        <v>12</v>
      </c>
      <c r="D52" s="130">
        <v>4</v>
      </c>
      <c r="E52" s="130" t="s">
        <v>465</v>
      </c>
      <c r="F52" s="130">
        <v>4</v>
      </c>
      <c r="G52" s="130">
        <v>0</v>
      </c>
      <c r="H52" s="130">
        <v>0</v>
      </c>
      <c r="J52" s="130">
        <v>12</v>
      </c>
    </row>
    <row r="53" spans="1:10" ht="12.75" customHeight="1">
      <c r="A53" s="129">
        <v>482</v>
      </c>
      <c r="B53" s="129" t="s">
        <v>143</v>
      </c>
      <c r="C53" s="146">
        <v>32</v>
      </c>
      <c r="D53" s="130">
        <v>18</v>
      </c>
      <c r="E53" s="130" t="s">
        <v>465</v>
      </c>
      <c r="F53" s="130">
        <v>0</v>
      </c>
      <c r="G53" s="130" t="s">
        <v>465</v>
      </c>
      <c r="H53" s="130">
        <v>0</v>
      </c>
      <c r="J53" s="130">
        <v>20</v>
      </c>
    </row>
    <row r="54" spans="1:10" ht="12.75" customHeight="1">
      <c r="A54" s="129">
        <v>483</v>
      </c>
      <c r="B54" s="129" t="s">
        <v>145</v>
      </c>
      <c r="C54" s="146">
        <v>52</v>
      </c>
      <c r="D54" s="130">
        <v>29</v>
      </c>
      <c r="E54" s="130">
        <v>15</v>
      </c>
      <c r="F54" s="130">
        <v>8</v>
      </c>
      <c r="G54" s="130">
        <v>0</v>
      </c>
      <c r="H54" s="130">
        <v>0</v>
      </c>
      <c r="J54" s="130">
        <v>52</v>
      </c>
    </row>
    <row r="55" spans="1:10" ht="12.75" customHeight="1">
      <c r="A55" s="129">
        <v>484</v>
      </c>
      <c r="B55" s="129" t="s">
        <v>142</v>
      </c>
      <c r="C55" s="146">
        <v>187</v>
      </c>
      <c r="D55" s="130">
        <v>78</v>
      </c>
      <c r="E55" s="130">
        <v>59</v>
      </c>
      <c r="F55" s="130">
        <v>28</v>
      </c>
      <c r="G55" s="130">
        <v>22</v>
      </c>
      <c r="H55" s="130">
        <v>0</v>
      </c>
      <c r="J55" s="130">
        <v>165</v>
      </c>
    </row>
    <row r="56" spans="1:10" ht="12.75" customHeight="1">
      <c r="A56" s="129">
        <v>486</v>
      </c>
      <c r="B56" s="129" t="s">
        <v>148</v>
      </c>
      <c r="C56" s="146">
        <v>51</v>
      </c>
      <c r="D56" s="130">
        <v>26</v>
      </c>
      <c r="E56" s="130">
        <v>20</v>
      </c>
      <c r="F56" s="130" t="s">
        <v>465</v>
      </c>
      <c r="G56" s="130">
        <v>0</v>
      </c>
      <c r="H56" s="130" t="s">
        <v>465</v>
      </c>
      <c r="J56" s="130">
        <v>51</v>
      </c>
    </row>
    <row r="57" spans="1:10" ht="12.75" customHeight="1">
      <c r="A57" s="129">
        <v>488</v>
      </c>
      <c r="B57" s="129" t="s">
        <v>149</v>
      </c>
      <c r="C57" s="146">
        <v>11</v>
      </c>
      <c r="D57" s="130">
        <v>0</v>
      </c>
      <c r="E57" s="130" t="s">
        <v>465</v>
      </c>
      <c r="F57" s="130">
        <v>5</v>
      </c>
      <c r="G57" s="130">
        <v>0</v>
      </c>
      <c r="H57" s="130" t="s">
        <v>465</v>
      </c>
      <c r="J57" s="130">
        <v>11</v>
      </c>
    </row>
    <row r="58" spans="1:10" ht="12.75" customHeight="1">
      <c r="A58" s="109">
        <v>5</v>
      </c>
      <c r="B58" s="109" t="s">
        <v>151</v>
      </c>
      <c r="C58" s="145">
        <v>792</v>
      </c>
      <c r="D58" s="133">
        <v>335</v>
      </c>
      <c r="E58" s="133">
        <v>194</v>
      </c>
      <c r="F58" s="133">
        <v>87</v>
      </c>
      <c r="G58" s="133">
        <v>167</v>
      </c>
      <c r="H58" s="133">
        <v>9</v>
      </c>
      <c r="J58" s="133">
        <v>625</v>
      </c>
    </row>
    <row r="59" spans="1:10" s="71" customFormat="1" ht="12.75" customHeight="1">
      <c r="A59" s="129">
        <v>509</v>
      </c>
      <c r="B59" s="129" t="s">
        <v>164</v>
      </c>
      <c r="C59" s="146">
        <v>9</v>
      </c>
      <c r="D59" s="130" t="s">
        <v>465</v>
      </c>
      <c r="E59" s="130" t="s">
        <v>465</v>
      </c>
      <c r="F59" s="130">
        <v>0</v>
      </c>
      <c r="G59" s="130" t="s">
        <v>465</v>
      </c>
      <c r="H59" s="130">
        <v>0</v>
      </c>
      <c r="I59" s="79"/>
      <c r="J59" s="131">
        <v>6</v>
      </c>
    </row>
    <row r="60" spans="1:10" ht="12.75" customHeight="1">
      <c r="A60" s="129">
        <v>512</v>
      </c>
      <c r="B60" s="129" t="s">
        <v>162</v>
      </c>
      <c r="C60" s="146" t="s">
        <v>465</v>
      </c>
      <c r="D60" s="130" t="s">
        <v>465</v>
      </c>
      <c r="E60" s="130">
        <v>0</v>
      </c>
      <c r="F60" s="130">
        <v>0</v>
      </c>
      <c r="G60" s="130" t="s">
        <v>465</v>
      </c>
      <c r="H60" s="130">
        <v>0</v>
      </c>
      <c r="J60" s="130" t="s">
        <v>465</v>
      </c>
    </row>
    <row r="61" spans="1:10" ht="12.75" customHeight="1">
      <c r="A61" s="129">
        <v>513</v>
      </c>
      <c r="B61" s="129" t="s">
        <v>154</v>
      </c>
      <c r="C61" s="146">
        <v>18</v>
      </c>
      <c r="D61" s="130">
        <v>8</v>
      </c>
      <c r="E61" s="130" t="s">
        <v>465</v>
      </c>
      <c r="F61" s="130" t="s">
        <v>465</v>
      </c>
      <c r="G61" s="130" t="s">
        <v>465</v>
      </c>
      <c r="H61" s="130">
        <v>0</v>
      </c>
      <c r="J61" s="130">
        <v>12</v>
      </c>
    </row>
    <row r="62" spans="1:10" ht="12.75" customHeight="1">
      <c r="A62" s="129">
        <v>560</v>
      </c>
      <c r="B62" s="129" t="s">
        <v>152</v>
      </c>
      <c r="C62" s="146" t="s">
        <v>465</v>
      </c>
      <c r="D62" s="130" t="s">
        <v>465</v>
      </c>
      <c r="E62" s="130">
        <v>0</v>
      </c>
      <c r="F62" s="130" t="s">
        <v>465</v>
      </c>
      <c r="G62" s="130">
        <v>0</v>
      </c>
      <c r="H62" s="130" t="s">
        <v>465</v>
      </c>
      <c r="J62" s="130" t="s">
        <v>465</v>
      </c>
    </row>
    <row r="63" spans="1:10" ht="12.75" customHeight="1">
      <c r="A63" s="129">
        <v>561</v>
      </c>
      <c r="B63" s="129" t="s">
        <v>163</v>
      </c>
      <c r="C63" s="146">
        <v>11</v>
      </c>
      <c r="D63" s="130" t="s">
        <v>465</v>
      </c>
      <c r="E63" s="130" t="s">
        <v>465</v>
      </c>
      <c r="F63" s="130" t="s">
        <v>465</v>
      </c>
      <c r="G63" s="130">
        <v>0</v>
      </c>
      <c r="H63" s="130">
        <v>0</v>
      </c>
      <c r="J63" s="130">
        <v>11</v>
      </c>
    </row>
    <row r="64" spans="1:10" ht="12.75" customHeight="1">
      <c r="A64" s="129">
        <v>562</v>
      </c>
      <c r="B64" s="129" t="s">
        <v>153</v>
      </c>
      <c r="C64" s="146">
        <v>37</v>
      </c>
      <c r="D64" s="130">
        <v>15</v>
      </c>
      <c r="E64" s="130">
        <v>18</v>
      </c>
      <c r="F64" s="130">
        <v>4</v>
      </c>
      <c r="G64" s="130">
        <v>0</v>
      </c>
      <c r="H64" s="130">
        <v>0</v>
      </c>
      <c r="J64" s="130">
        <v>37</v>
      </c>
    </row>
    <row r="65" spans="1:10" ht="12.75" customHeight="1">
      <c r="A65" s="129">
        <v>563</v>
      </c>
      <c r="B65" s="129" t="s">
        <v>161</v>
      </c>
      <c r="C65" s="146">
        <v>12</v>
      </c>
      <c r="D65" s="130">
        <v>5</v>
      </c>
      <c r="E65" s="130" t="s">
        <v>465</v>
      </c>
      <c r="F65" s="130" t="s">
        <v>465</v>
      </c>
      <c r="G65" s="130">
        <v>0</v>
      </c>
      <c r="H65" s="130">
        <v>0</v>
      </c>
      <c r="J65" s="130">
        <v>12</v>
      </c>
    </row>
    <row r="66" spans="1:10" ht="12.75" customHeight="1">
      <c r="A66" s="129">
        <v>580</v>
      </c>
      <c r="B66" s="129" t="s">
        <v>155</v>
      </c>
      <c r="C66" s="146">
        <v>302</v>
      </c>
      <c r="D66" s="130">
        <v>73</v>
      </c>
      <c r="E66" s="130">
        <v>68</v>
      </c>
      <c r="F66" s="130">
        <v>27</v>
      </c>
      <c r="G66" s="130">
        <v>134</v>
      </c>
      <c r="H66" s="130">
        <v>0</v>
      </c>
      <c r="J66" s="130">
        <v>168</v>
      </c>
    </row>
    <row r="67" spans="1:10" ht="12.75" customHeight="1">
      <c r="A67" s="129">
        <v>581</v>
      </c>
      <c r="B67" s="129" t="s">
        <v>158</v>
      </c>
      <c r="C67" s="146">
        <v>221</v>
      </c>
      <c r="D67" s="130">
        <v>124</v>
      </c>
      <c r="E67" s="130">
        <v>71</v>
      </c>
      <c r="F67" s="130">
        <v>26</v>
      </c>
      <c r="G67" s="130">
        <v>0</v>
      </c>
      <c r="H67" s="130">
        <v>0</v>
      </c>
      <c r="J67" s="130">
        <v>221</v>
      </c>
    </row>
    <row r="68" spans="1:10" ht="12.75" customHeight="1">
      <c r="A68" s="129">
        <v>582</v>
      </c>
      <c r="B68" s="129" t="s">
        <v>159</v>
      </c>
      <c r="C68" s="146">
        <v>16</v>
      </c>
      <c r="D68" s="130">
        <v>9</v>
      </c>
      <c r="E68" s="130" t="s">
        <v>465</v>
      </c>
      <c r="F68" s="130" t="s">
        <v>465</v>
      </c>
      <c r="G68" s="130">
        <v>0</v>
      </c>
      <c r="H68" s="130">
        <v>0</v>
      </c>
      <c r="J68" s="130">
        <v>16</v>
      </c>
    </row>
    <row r="69" spans="1:10" ht="12.75" customHeight="1">
      <c r="A69" s="129">
        <v>583</v>
      </c>
      <c r="B69" s="129" t="s">
        <v>157</v>
      </c>
      <c r="C69" s="146">
        <v>99</v>
      </c>
      <c r="D69" s="130">
        <v>63</v>
      </c>
      <c r="E69" s="130">
        <v>10</v>
      </c>
      <c r="F69" s="130">
        <v>6</v>
      </c>
      <c r="G69" s="130">
        <v>20</v>
      </c>
      <c r="H69" s="130">
        <v>0</v>
      </c>
      <c r="J69" s="130">
        <v>79</v>
      </c>
    </row>
    <row r="70" spans="1:10" ht="12.75" customHeight="1">
      <c r="A70" s="129">
        <v>584</v>
      </c>
      <c r="B70" s="129" t="s">
        <v>160</v>
      </c>
      <c r="C70" s="146">
        <v>13</v>
      </c>
      <c r="D70" s="130">
        <v>5</v>
      </c>
      <c r="E70" s="130" t="s">
        <v>465</v>
      </c>
      <c r="F70" s="130" t="s">
        <v>465</v>
      </c>
      <c r="G70" s="130" t="s">
        <v>465</v>
      </c>
      <c r="H70" s="130">
        <v>0</v>
      </c>
      <c r="J70" s="130">
        <v>10</v>
      </c>
    </row>
    <row r="71" spans="1:10" ht="12.75" customHeight="1">
      <c r="A71" s="129">
        <v>586</v>
      </c>
      <c r="B71" s="129" t="s">
        <v>156</v>
      </c>
      <c r="C71" s="146">
        <v>51</v>
      </c>
      <c r="D71" s="130">
        <v>21</v>
      </c>
      <c r="E71" s="130">
        <v>12</v>
      </c>
      <c r="F71" s="130">
        <v>11</v>
      </c>
      <c r="G71" s="130">
        <v>0</v>
      </c>
      <c r="H71" s="130" t="s">
        <v>465</v>
      </c>
      <c r="J71" s="130">
        <v>51</v>
      </c>
    </row>
    <row r="72" spans="1:10" ht="12.75" customHeight="1">
      <c r="A72" s="109">
        <v>6</v>
      </c>
      <c r="B72" s="109" t="s">
        <v>165</v>
      </c>
      <c r="C72" s="145">
        <v>715</v>
      </c>
      <c r="D72" s="133">
        <v>322</v>
      </c>
      <c r="E72" s="133">
        <v>58</v>
      </c>
      <c r="F72" s="133">
        <v>50</v>
      </c>
      <c r="G72" s="133">
        <v>285</v>
      </c>
      <c r="H72" s="133">
        <v>0</v>
      </c>
      <c r="J72" s="133">
        <v>430</v>
      </c>
    </row>
    <row r="73" spans="1:10" s="71" customFormat="1" ht="12.75" customHeight="1">
      <c r="A73" s="129">
        <v>604</v>
      </c>
      <c r="B73" s="129" t="s">
        <v>166</v>
      </c>
      <c r="C73" s="146">
        <v>18</v>
      </c>
      <c r="D73" s="130" t="s">
        <v>465</v>
      </c>
      <c r="E73" s="130" t="s">
        <v>465</v>
      </c>
      <c r="F73" s="130" t="s">
        <v>465</v>
      </c>
      <c r="G73" s="130">
        <v>14</v>
      </c>
      <c r="H73" s="130">
        <v>0</v>
      </c>
      <c r="I73" s="79"/>
      <c r="J73" s="130" t="s">
        <v>465</v>
      </c>
    </row>
    <row r="74" spans="1:10" ht="12.75" customHeight="1">
      <c r="A74" s="129">
        <v>617</v>
      </c>
      <c r="B74" s="129" t="s">
        <v>169</v>
      </c>
      <c r="C74" s="146">
        <v>17</v>
      </c>
      <c r="D74" s="130">
        <v>7</v>
      </c>
      <c r="E74" s="130" t="s">
        <v>465</v>
      </c>
      <c r="F74" s="130">
        <v>0</v>
      </c>
      <c r="G74" s="130" t="s">
        <v>465</v>
      </c>
      <c r="H74" s="130">
        <v>0</v>
      </c>
      <c r="J74" s="130">
        <v>10</v>
      </c>
    </row>
    <row r="75" spans="1:10" ht="12.75" customHeight="1">
      <c r="A75" s="129">
        <v>642</v>
      </c>
      <c r="B75" s="129" t="s">
        <v>172</v>
      </c>
      <c r="C75" s="146">
        <v>18</v>
      </c>
      <c r="D75" s="130">
        <v>9</v>
      </c>
      <c r="E75" s="130" t="s">
        <v>465</v>
      </c>
      <c r="F75" s="130" t="s">
        <v>465</v>
      </c>
      <c r="G75" s="130" t="s">
        <v>465</v>
      </c>
      <c r="H75" s="130">
        <v>0</v>
      </c>
      <c r="J75" s="130">
        <v>12</v>
      </c>
    </row>
    <row r="76" spans="1:10" ht="12.75" customHeight="1">
      <c r="A76" s="129">
        <v>643</v>
      </c>
      <c r="B76" s="129" t="s">
        <v>170</v>
      </c>
      <c r="C76" s="146">
        <v>20</v>
      </c>
      <c r="D76" s="130">
        <v>4</v>
      </c>
      <c r="E76" s="130" t="s">
        <v>465</v>
      </c>
      <c r="F76" s="130" t="s">
        <v>465</v>
      </c>
      <c r="G76" s="130">
        <v>10</v>
      </c>
      <c r="H76" s="130">
        <v>0</v>
      </c>
      <c r="J76" s="130">
        <v>10</v>
      </c>
    </row>
    <row r="77" spans="1:10" ht="12.75" customHeight="1">
      <c r="A77" s="129">
        <v>662</v>
      </c>
      <c r="B77" s="129" t="s">
        <v>168</v>
      </c>
      <c r="C77" s="146">
        <v>61</v>
      </c>
      <c r="D77" s="130">
        <v>32</v>
      </c>
      <c r="E77" s="130" t="s">
        <v>465</v>
      </c>
      <c r="F77" s="130" t="s">
        <v>465</v>
      </c>
      <c r="G77" s="130">
        <v>21</v>
      </c>
      <c r="H77" s="130">
        <v>0</v>
      </c>
      <c r="J77" s="131">
        <v>40</v>
      </c>
    </row>
    <row r="78" spans="1:10" ht="12.75" customHeight="1">
      <c r="A78" s="129">
        <v>665</v>
      </c>
      <c r="B78" s="129" t="s">
        <v>175</v>
      </c>
      <c r="C78" s="146">
        <v>23</v>
      </c>
      <c r="D78" s="130">
        <v>12</v>
      </c>
      <c r="E78" s="130">
        <v>4</v>
      </c>
      <c r="F78" s="130" t="s">
        <v>465</v>
      </c>
      <c r="G78" s="130" t="s">
        <v>465</v>
      </c>
      <c r="H78" s="130">
        <v>0</v>
      </c>
      <c r="J78" s="130">
        <v>19</v>
      </c>
    </row>
    <row r="79" spans="1:10" ht="12.75" customHeight="1">
      <c r="A79" s="129">
        <v>680</v>
      </c>
      <c r="B79" s="129" t="s">
        <v>171</v>
      </c>
      <c r="C79" s="146">
        <v>238</v>
      </c>
      <c r="D79" s="130">
        <v>140</v>
      </c>
      <c r="E79" s="130">
        <v>0</v>
      </c>
      <c r="F79" s="130">
        <v>0</v>
      </c>
      <c r="G79" s="130">
        <v>98</v>
      </c>
      <c r="H79" s="130">
        <v>0</v>
      </c>
      <c r="J79" s="130">
        <v>140</v>
      </c>
    </row>
    <row r="80" spans="1:10" ht="12.75" customHeight="1">
      <c r="A80" s="129">
        <v>682</v>
      </c>
      <c r="B80" s="129" t="s">
        <v>173</v>
      </c>
      <c r="C80" s="146">
        <v>88</v>
      </c>
      <c r="D80" s="130">
        <v>32</v>
      </c>
      <c r="E80" s="130">
        <v>17</v>
      </c>
      <c r="F80" s="130">
        <v>15</v>
      </c>
      <c r="G80" s="130">
        <v>24</v>
      </c>
      <c r="H80" s="130">
        <v>0</v>
      </c>
      <c r="J80" s="130">
        <v>64</v>
      </c>
    </row>
    <row r="81" spans="1:10" ht="12.75" customHeight="1">
      <c r="A81" s="129">
        <v>683</v>
      </c>
      <c r="B81" s="129" t="s">
        <v>177</v>
      </c>
      <c r="C81" s="146">
        <v>80</v>
      </c>
      <c r="D81" s="130">
        <v>27</v>
      </c>
      <c r="E81" s="130">
        <v>10</v>
      </c>
      <c r="F81" s="130">
        <v>10</v>
      </c>
      <c r="G81" s="130">
        <v>33</v>
      </c>
      <c r="H81" s="130">
        <v>0</v>
      </c>
      <c r="J81" s="130">
        <v>47</v>
      </c>
    </row>
    <row r="82" spans="1:10" ht="12.75" customHeight="1">
      <c r="A82" s="129">
        <v>684</v>
      </c>
      <c r="B82" s="129" t="s">
        <v>174</v>
      </c>
      <c r="C82" s="146">
        <v>20</v>
      </c>
      <c r="D82" s="130" t="s">
        <v>465</v>
      </c>
      <c r="E82" s="130" t="s">
        <v>465</v>
      </c>
      <c r="F82" s="130" t="s">
        <v>465</v>
      </c>
      <c r="G82" s="130">
        <v>10</v>
      </c>
      <c r="H82" s="130">
        <v>0</v>
      </c>
      <c r="J82" s="130">
        <v>10</v>
      </c>
    </row>
    <row r="83" spans="1:10" ht="12.75" customHeight="1">
      <c r="A83" s="129">
        <v>685</v>
      </c>
      <c r="B83" s="129" t="s">
        <v>176</v>
      </c>
      <c r="C83" s="146">
        <v>68</v>
      </c>
      <c r="D83" s="130">
        <v>26</v>
      </c>
      <c r="E83" s="130">
        <v>4</v>
      </c>
      <c r="F83" s="130">
        <v>6</v>
      </c>
      <c r="G83" s="130">
        <v>32</v>
      </c>
      <c r="H83" s="130">
        <v>0</v>
      </c>
      <c r="J83" s="130">
        <v>36</v>
      </c>
    </row>
    <row r="84" spans="1:10" ht="12.75" customHeight="1">
      <c r="A84" s="129">
        <v>686</v>
      </c>
      <c r="B84" s="129" t="s">
        <v>167</v>
      </c>
      <c r="C84" s="146">
        <v>21</v>
      </c>
      <c r="D84" s="130">
        <v>14</v>
      </c>
      <c r="E84" s="130" t="s">
        <v>465</v>
      </c>
      <c r="F84" s="130" t="s">
        <v>465</v>
      </c>
      <c r="G84" s="130">
        <v>0</v>
      </c>
      <c r="H84" s="130">
        <v>0</v>
      </c>
      <c r="J84" s="130">
        <v>21</v>
      </c>
    </row>
    <row r="85" spans="1:10" ht="12.75" customHeight="1">
      <c r="A85" s="129">
        <v>687</v>
      </c>
      <c r="B85" s="129" t="s">
        <v>451</v>
      </c>
      <c r="C85" s="146">
        <v>44</v>
      </c>
      <c r="D85" s="130">
        <v>12</v>
      </c>
      <c r="E85" s="130" t="s">
        <v>465</v>
      </c>
      <c r="F85" s="130" t="s">
        <v>465</v>
      </c>
      <c r="G85" s="130">
        <v>25</v>
      </c>
      <c r="H85" s="130">
        <v>0</v>
      </c>
      <c r="J85" s="130">
        <v>19</v>
      </c>
    </row>
    <row r="86" spans="1:10" ht="12.75" customHeight="1">
      <c r="A86" s="109">
        <v>7</v>
      </c>
      <c r="B86" s="109" t="s">
        <v>178</v>
      </c>
      <c r="C86" s="145">
        <v>361</v>
      </c>
      <c r="D86" s="133">
        <v>149</v>
      </c>
      <c r="E86" s="133">
        <v>71</v>
      </c>
      <c r="F86" s="133">
        <v>47</v>
      </c>
      <c r="G86" s="133">
        <v>65</v>
      </c>
      <c r="H86" s="133">
        <v>29</v>
      </c>
      <c r="J86" s="133">
        <v>296</v>
      </c>
    </row>
    <row r="87" spans="1:10" s="71" customFormat="1" ht="12.75" customHeight="1">
      <c r="A87" s="129">
        <v>760</v>
      </c>
      <c r="B87" s="129" t="s">
        <v>184</v>
      </c>
      <c r="C87" s="146">
        <v>9</v>
      </c>
      <c r="D87" s="130" t="s">
        <v>465</v>
      </c>
      <c r="E87" s="130" t="s">
        <v>465</v>
      </c>
      <c r="F87" s="130">
        <v>0</v>
      </c>
      <c r="G87" s="130">
        <v>0</v>
      </c>
      <c r="H87" s="130" t="s">
        <v>465</v>
      </c>
      <c r="I87" s="79"/>
      <c r="J87" s="130">
        <v>9</v>
      </c>
    </row>
    <row r="88" spans="1:10" ht="12.75" customHeight="1">
      <c r="A88" s="129">
        <v>761</v>
      </c>
      <c r="B88" s="129" t="s">
        <v>180</v>
      </c>
      <c r="C88" s="146">
        <v>16</v>
      </c>
      <c r="D88" s="130">
        <v>10</v>
      </c>
      <c r="E88" s="130" t="s">
        <v>465</v>
      </c>
      <c r="F88" s="130">
        <v>0</v>
      </c>
      <c r="G88" s="130" t="s">
        <v>465</v>
      </c>
      <c r="H88" s="130">
        <v>0</v>
      </c>
      <c r="J88" s="130">
        <v>12</v>
      </c>
    </row>
    <row r="89" spans="1:10" ht="12.75" customHeight="1">
      <c r="A89" s="129">
        <v>763</v>
      </c>
      <c r="B89" s="129" t="s">
        <v>183</v>
      </c>
      <c r="C89" s="146">
        <v>44</v>
      </c>
      <c r="D89" s="130" t="s">
        <v>465</v>
      </c>
      <c r="E89" s="130" t="s">
        <v>465</v>
      </c>
      <c r="F89" s="130">
        <v>18</v>
      </c>
      <c r="G89" s="130">
        <v>15</v>
      </c>
      <c r="H89" s="130" t="s">
        <v>465</v>
      </c>
      <c r="J89" s="130">
        <v>29</v>
      </c>
    </row>
    <row r="90" spans="1:10" ht="12.75" customHeight="1">
      <c r="A90" s="129">
        <v>764</v>
      </c>
      <c r="B90" s="129" t="s">
        <v>179</v>
      </c>
      <c r="C90" s="146">
        <v>43</v>
      </c>
      <c r="D90" s="130">
        <v>14</v>
      </c>
      <c r="E90" s="130">
        <v>21</v>
      </c>
      <c r="F90" s="130" t="s">
        <v>465</v>
      </c>
      <c r="G90" s="130" t="s">
        <v>465</v>
      </c>
      <c r="H90" s="130" t="s">
        <v>465</v>
      </c>
      <c r="J90" s="130">
        <v>42</v>
      </c>
    </row>
    <row r="91" spans="1:10" ht="12.75" customHeight="1">
      <c r="A91" s="129">
        <v>765</v>
      </c>
      <c r="B91" s="129" t="s">
        <v>186</v>
      </c>
      <c r="C91" s="146">
        <v>12</v>
      </c>
      <c r="D91" s="130" t="s">
        <v>465</v>
      </c>
      <c r="E91" s="130" t="s">
        <v>465</v>
      </c>
      <c r="F91" s="130" t="s">
        <v>465</v>
      </c>
      <c r="G91" s="130">
        <v>0</v>
      </c>
      <c r="H91" s="130">
        <v>0</v>
      </c>
      <c r="J91" s="130">
        <v>12</v>
      </c>
    </row>
    <row r="92" spans="1:10" ht="12.75" customHeight="1">
      <c r="A92" s="129">
        <v>767</v>
      </c>
      <c r="B92" s="129" t="s">
        <v>182</v>
      </c>
      <c r="C92" s="146">
        <v>13</v>
      </c>
      <c r="D92" s="130" t="s">
        <v>465</v>
      </c>
      <c r="E92" s="130" t="s">
        <v>465</v>
      </c>
      <c r="F92" s="130" t="s">
        <v>465</v>
      </c>
      <c r="G92" s="130" t="s">
        <v>465</v>
      </c>
      <c r="H92" s="130">
        <v>0</v>
      </c>
      <c r="J92" s="130">
        <v>12</v>
      </c>
    </row>
    <row r="93" spans="1:10" ht="12.75" customHeight="1">
      <c r="A93" s="129">
        <v>780</v>
      </c>
      <c r="B93" s="129" t="s">
        <v>185</v>
      </c>
      <c r="C93" s="146">
        <v>196</v>
      </c>
      <c r="D93" s="130">
        <v>82</v>
      </c>
      <c r="E93" s="130">
        <v>33</v>
      </c>
      <c r="F93" s="130">
        <v>14</v>
      </c>
      <c r="G93" s="130">
        <v>43</v>
      </c>
      <c r="H93" s="130" t="s">
        <v>465</v>
      </c>
      <c r="J93" s="130">
        <v>153</v>
      </c>
    </row>
    <row r="94" spans="1:10" ht="12.75" customHeight="1">
      <c r="A94" s="129">
        <v>781</v>
      </c>
      <c r="B94" s="129" t="s">
        <v>181</v>
      </c>
      <c r="C94" s="146">
        <v>29</v>
      </c>
      <c r="D94" s="130">
        <v>18</v>
      </c>
      <c r="E94" s="130">
        <v>5</v>
      </c>
      <c r="F94" s="130">
        <v>6</v>
      </c>
      <c r="G94" s="130">
        <v>0</v>
      </c>
      <c r="H94" s="130">
        <v>0</v>
      </c>
      <c r="J94" s="130">
        <v>29</v>
      </c>
    </row>
    <row r="95" spans="1:10" ht="12.75" customHeight="1">
      <c r="A95" s="109">
        <v>8</v>
      </c>
      <c r="B95" s="109" t="s">
        <v>187</v>
      </c>
      <c r="C95" s="145">
        <v>399</v>
      </c>
      <c r="D95" s="133">
        <v>181</v>
      </c>
      <c r="E95" s="133">
        <v>62</v>
      </c>
      <c r="F95" s="133">
        <v>49</v>
      </c>
      <c r="G95" s="133">
        <v>94</v>
      </c>
      <c r="H95" s="133">
        <v>13</v>
      </c>
      <c r="J95" s="133">
        <v>305</v>
      </c>
    </row>
    <row r="96" spans="1:10" s="71" customFormat="1" ht="12.75" customHeight="1">
      <c r="A96" s="129">
        <v>821</v>
      </c>
      <c r="B96" s="129" t="s">
        <v>450</v>
      </c>
      <c r="C96" s="146">
        <v>22</v>
      </c>
      <c r="D96" s="132" t="s">
        <v>465</v>
      </c>
      <c r="E96" s="132">
        <v>9</v>
      </c>
      <c r="F96" s="132" t="s">
        <v>465</v>
      </c>
      <c r="G96" s="130">
        <v>7</v>
      </c>
      <c r="H96" s="132">
        <v>0</v>
      </c>
      <c r="I96" s="79"/>
      <c r="J96" s="131">
        <v>15</v>
      </c>
    </row>
    <row r="97" spans="1:10" ht="12.75" customHeight="1">
      <c r="A97" s="129">
        <v>834</v>
      </c>
      <c r="B97" s="129" t="s">
        <v>196</v>
      </c>
      <c r="C97" s="146">
        <v>19</v>
      </c>
      <c r="D97" s="130">
        <v>8</v>
      </c>
      <c r="E97" s="130">
        <v>4</v>
      </c>
      <c r="F97" s="130">
        <v>0</v>
      </c>
      <c r="G97" s="130" t="s">
        <v>465</v>
      </c>
      <c r="H97" s="130" t="s">
        <v>465</v>
      </c>
      <c r="J97" s="131">
        <v>15</v>
      </c>
    </row>
    <row r="98" spans="1:10" ht="12.75" customHeight="1">
      <c r="A98" s="129">
        <v>840</v>
      </c>
      <c r="B98" s="129" t="s">
        <v>193</v>
      </c>
      <c r="C98" s="146">
        <v>13</v>
      </c>
      <c r="D98" s="130" t="s">
        <v>465</v>
      </c>
      <c r="E98" s="130" t="s">
        <v>465</v>
      </c>
      <c r="F98" s="130" t="s">
        <v>465</v>
      </c>
      <c r="G98" s="130">
        <v>0</v>
      </c>
      <c r="H98" s="130" t="s">
        <v>465</v>
      </c>
      <c r="J98" s="130">
        <v>13</v>
      </c>
    </row>
    <row r="99" spans="1:10" ht="12.75" customHeight="1">
      <c r="A99" s="129">
        <v>860</v>
      </c>
      <c r="B99" s="129" t="s">
        <v>190</v>
      </c>
      <c r="C99" s="146">
        <v>21</v>
      </c>
      <c r="D99" s="130">
        <v>11</v>
      </c>
      <c r="E99" s="130" t="s">
        <v>465</v>
      </c>
      <c r="F99" s="130" t="s">
        <v>465</v>
      </c>
      <c r="G99" s="130" t="s">
        <v>465</v>
      </c>
      <c r="H99" s="130" t="s">
        <v>465</v>
      </c>
      <c r="J99" s="131">
        <v>19</v>
      </c>
    </row>
    <row r="100" spans="1:10" ht="12.75" customHeight="1">
      <c r="A100" s="129">
        <v>861</v>
      </c>
      <c r="B100" s="129" t="s">
        <v>192</v>
      </c>
      <c r="C100" s="146">
        <v>11</v>
      </c>
      <c r="D100" s="130">
        <v>6</v>
      </c>
      <c r="E100" s="130" t="s">
        <v>465</v>
      </c>
      <c r="F100" s="130" t="s">
        <v>465</v>
      </c>
      <c r="G100" s="130">
        <v>0</v>
      </c>
      <c r="H100" s="130">
        <v>0</v>
      </c>
      <c r="J100" s="130">
        <v>11</v>
      </c>
    </row>
    <row r="101" spans="1:10" ht="12.75" customHeight="1">
      <c r="A101" s="129">
        <v>862</v>
      </c>
      <c r="B101" s="129" t="s">
        <v>189</v>
      </c>
      <c r="C101" s="146">
        <v>10</v>
      </c>
      <c r="D101" s="130" t="s">
        <v>465</v>
      </c>
      <c r="E101" s="130" t="s">
        <v>465</v>
      </c>
      <c r="F101" s="130" t="s">
        <v>465</v>
      </c>
      <c r="G101" s="130" t="s">
        <v>465</v>
      </c>
      <c r="H101" s="130">
        <v>0</v>
      </c>
      <c r="J101" s="130">
        <v>8</v>
      </c>
    </row>
    <row r="102" spans="1:10" ht="12.75" customHeight="1">
      <c r="A102" s="129">
        <v>880</v>
      </c>
      <c r="B102" s="129" t="s">
        <v>191</v>
      </c>
      <c r="C102" s="146">
        <v>113</v>
      </c>
      <c r="D102" s="130">
        <v>57</v>
      </c>
      <c r="E102" s="130">
        <v>0</v>
      </c>
      <c r="F102" s="130" t="s">
        <v>465</v>
      </c>
      <c r="G102" s="130">
        <v>35</v>
      </c>
      <c r="H102" s="130" t="s">
        <v>465</v>
      </c>
      <c r="J102" s="131">
        <v>78</v>
      </c>
    </row>
    <row r="103" spans="1:10" ht="12.75" customHeight="1">
      <c r="A103" s="129">
        <v>881</v>
      </c>
      <c r="B103" s="129" t="s">
        <v>194</v>
      </c>
      <c r="C103" s="146">
        <v>45</v>
      </c>
      <c r="D103" s="130">
        <v>11</v>
      </c>
      <c r="E103" s="130">
        <v>11</v>
      </c>
      <c r="F103" s="130" t="s">
        <v>465</v>
      </c>
      <c r="G103" s="130">
        <v>18</v>
      </c>
      <c r="H103" s="130" t="s">
        <v>465</v>
      </c>
      <c r="J103" s="130">
        <v>27</v>
      </c>
    </row>
    <row r="104" spans="1:10" ht="12.75" customHeight="1">
      <c r="A104" s="129">
        <v>882</v>
      </c>
      <c r="B104" s="129" t="s">
        <v>195</v>
      </c>
      <c r="C104" s="146">
        <v>35</v>
      </c>
      <c r="D104" s="130">
        <v>17</v>
      </c>
      <c r="E104" s="130">
        <v>8</v>
      </c>
      <c r="F104" s="130" t="s">
        <v>465</v>
      </c>
      <c r="G104" s="130" t="s">
        <v>465</v>
      </c>
      <c r="H104" s="130">
        <v>0</v>
      </c>
      <c r="J104" s="131">
        <v>28</v>
      </c>
    </row>
    <row r="105" spans="1:10" ht="13.5" customHeight="1">
      <c r="A105" s="129">
        <v>883</v>
      </c>
      <c r="B105" s="129" t="s">
        <v>198</v>
      </c>
      <c r="C105" s="146">
        <v>67</v>
      </c>
      <c r="D105" s="130">
        <v>41</v>
      </c>
      <c r="E105" s="130">
        <v>15</v>
      </c>
      <c r="F105" s="130" t="s">
        <v>465</v>
      </c>
      <c r="G105" s="130" t="s">
        <v>465</v>
      </c>
      <c r="H105" s="130">
        <v>0</v>
      </c>
      <c r="J105" s="131">
        <v>66</v>
      </c>
    </row>
    <row r="106" spans="1:10" ht="12.75" customHeight="1">
      <c r="A106" s="129">
        <v>884</v>
      </c>
      <c r="B106" s="129" t="s">
        <v>197</v>
      </c>
      <c r="C106" s="146">
        <v>32</v>
      </c>
      <c r="D106" s="130" t="s">
        <v>465</v>
      </c>
      <c r="E106" s="130" t="s">
        <v>465</v>
      </c>
      <c r="F106" s="130" t="s">
        <v>465</v>
      </c>
      <c r="G106" s="130">
        <v>15</v>
      </c>
      <c r="H106" s="130" t="s">
        <v>465</v>
      </c>
      <c r="J106" s="130">
        <v>17</v>
      </c>
    </row>
    <row r="107" spans="1:10" ht="12.75" customHeight="1">
      <c r="A107" s="129">
        <v>885</v>
      </c>
      <c r="B107" s="129" t="s">
        <v>188</v>
      </c>
      <c r="C107" s="146">
        <v>12</v>
      </c>
      <c r="D107" s="130">
        <v>7</v>
      </c>
      <c r="E107" s="130" t="s">
        <v>465</v>
      </c>
      <c r="F107" s="130">
        <v>0</v>
      </c>
      <c r="G107" s="130">
        <v>0</v>
      </c>
      <c r="H107" s="130" t="s">
        <v>465</v>
      </c>
      <c r="J107" s="130">
        <v>12</v>
      </c>
    </row>
    <row r="108" spans="1:10" ht="12.75" customHeight="1">
      <c r="A108" s="109">
        <v>9</v>
      </c>
      <c r="B108" s="109" t="s">
        <v>199</v>
      </c>
      <c r="C108" s="145">
        <v>112</v>
      </c>
      <c r="D108" s="133">
        <v>69</v>
      </c>
      <c r="E108" s="133">
        <v>17</v>
      </c>
      <c r="F108" s="133">
        <v>26</v>
      </c>
      <c r="G108" s="133">
        <v>0</v>
      </c>
      <c r="H108" s="133">
        <v>0</v>
      </c>
      <c r="J108" s="133">
        <v>112</v>
      </c>
    </row>
    <row r="109" spans="1:10" ht="12.75" customHeight="1">
      <c r="A109" s="129">
        <v>980</v>
      </c>
      <c r="B109" s="129" t="s">
        <v>200</v>
      </c>
      <c r="C109" s="146">
        <v>112</v>
      </c>
      <c r="D109" s="130">
        <v>69</v>
      </c>
      <c r="E109" s="130">
        <v>17</v>
      </c>
      <c r="F109" s="130">
        <v>26</v>
      </c>
      <c r="G109" s="130">
        <v>0</v>
      </c>
      <c r="H109" s="130">
        <v>0</v>
      </c>
      <c r="J109" s="130">
        <v>112</v>
      </c>
    </row>
    <row r="110" spans="1:10" ht="12.75" customHeight="1">
      <c r="A110" s="109">
        <v>10</v>
      </c>
      <c r="B110" s="109" t="s">
        <v>201</v>
      </c>
      <c r="C110" s="145">
        <v>215</v>
      </c>
      <c r="D110" s="133">
        <v>89</v>
      </c>
      <c r="E110" s="133">
        <v>76</v>
      </c>
      <c r="F110" s="133">
        <v>13</v>
      </c>
      <c r="G110" s="133">
        <v>25</v>
      </c>
      <c r="H110" s="133">
        <v>12</v>
      </c>
      <c r="J110" s="133">
        <v>190</v>
      </c>
    </row>
    <row r="111" spans="1:10" ht="12.75" customHeight="1">
      <c r="A111" s="129">
        <v>1060</v>
      </c>
      <c r="B111" s="129" t="s">
        <v>204</v>
      </c>
      <c r="C111" s="146">
        <v>27</v>
      </c>
      <c r="D111" s="130" t="s">
        <v>465</v>
      </c>
      <c r="E111" s="130">
        <v>12</v>
      </c>
      <c r="F111" s="130" t="s">
        <v>465</v>
      </c>
      <c r="G111" s="130" t="s">
        <v>465</v>
      </c>
      <c r="H111" s="130" t="s">
        <v>465</v>
      </c>
      <c r="J111" s="130">
        <v>25</v>
      </c>
    </row>
    <row r="112" spans="1:10" ht="12.75" customHeight="1">
      <c r="A112" s="129">
        <v>1080</v>
      </c>
      <c r="B112" s="129" t="s">
        <v>203</v>
      </c>
      <c r="C112" s="146">
        <v>92</v>
      </c>
      <c r="D112" s="130">
        <v>42</v>
      </c>
      <c r="E112" s="130">
        <v>27</v>
      </c>
      <c r="F112" s="130" t="s">
        <v>465</v>
      </c>
      <c r="G112" s="130">
        <v>10</v>
      </c>
      <c r="H112" s="130">
        <v>4</v>
      </c>
      <c r="J112" s="131">
        <v>82</v>
      </c>
    </row>
    <row r="113" spans="1:10" ht="12.75" customHeight="1">
      <c r="A113" s="129">
        <v>1081</v>
      </c>
      <c r="B113" s="129" t="s">
        <v>205</v>
      </c>
      <c r="C113" s="146">
        <v>39</v>
      </c>
      <c r="D113" s="132" t="s">
        <v>465</v>
      </c>
      <c r="E113" s="132">
        <v>20</v>
      </c>
      <c r="F113" s="132" t="s">
        <v>465</v>
      </c>
      <c r="G113" s="130" t="s">
        <v>465</v>
      </c>
      <c r="H113" s="132" t="s">
        <v>465</v>
      </c>
      <c r="J113" s="132">
        <v>37</v>
      </c>
    </row>
    <row r="114" spans="1:10" ht="12.75" customHeight="1">
      <c r="A114" s="129">
        <v>1082</v>
      </c>
      <c r="B114" s="129" t="s">
        <v>202</v>
      </c>
      <c r="C114" s="146">
        <v>36</v>
      </c>
      <c r="D114" s="130">
        <v>18</v>
      </c>
      <c r="E114" s="130">
        <v>14</v>
      </c>
      <c r="F114" s="130">
        <v>0</v>
      </c>
      <c r="G114" s="130">
        <v>0</v>
      </c>
      <c r="H114" s="130" t="s">
        <v>465</v>
      </c>
      <c r="J114" s="130">
        <v>36</v>
      </c>
    </row>
    <row r="115" spans="1:10" ht="12.75" customHeight="1">
      <c r="A115" s="129">
        <v>1083</v>
      </c>
      <c r="B115" s="129" t="s">
        <v>206</v>
      </c>
      <c r="C115" s="146">
        <v>21</v>
      </c>
      <c r="D115" s="130">
        <v>7</v>
      </c>
      <c r="E115" s="130">
        <v>7</v>
      </c>
      <c r="F115" s="130">
        <v>0</v>
      </c>
      <c r="G115" s="130" t="s">
        <v>465</v>
      </c>
      <c r="H115" s="130" t="s">
        <v>465</v>
      </c>
      <c r="J115" s="131">
        <v>15</v>
      </c>
    </row>
    <row r="116" spans="1:10" ht="12.75" customHeight="1">
      <c r="A116" s="109">
        <v>12</v>
      </c>
      <c r="B116" s="109" t="s">
        <v>207</v>
      </c>
      <c r="C116" s="145">
        <v>1949</v>
      </c>
      <c r="D116" s="133">
        <v>823</v>
      </c>
      <c r="E116" s="133">
        <v>568</v>
      </c>
      <c r="F116" s="133">
        <v>374</v>
      </c>
      <c r="G116" s="133">
        <v>88</v>
      </c>
      <c r="H116" s="133">
        <v>96</v>
      </c>
      <c r="J116" s="133">
        <v>1861</v>
      </c>
    </row>
    <row r="117" spans="1:10" ht="12.75" customHeight="1">
      <c r="A117" s="129">
        <v>1214</v>
      </c>
      <c r="B117" s="129" t="s">
        <v>231</v>
      </c>
      <c r="C117" s="146">
        <v>16</v>
      </c>
      <c r="D117" s="130">
        <v>7</v>
      </c>
      <c r="E117" s="130" t="s">
        <v>465</v>
      </c>
      <c r="F117" s="130" t="s">
        <v>465</v>
      </c>
      <c r="G117" s="130">
        <v>0</v>
      </c>
      <c r="H117" s="130">
        <v>0</v>
      </c>
      <c r="J117" s="130">
        <v>16</v>
      </c>
    </row>
    <row r="118" spans="1:10" ht="12.75" customHeight="1">
      <c r="A118" s="129">
        <v>1230</v>
      </c>
      <c r="B118" s="129" t="s">
        <v>230</v>
      </c>
      <c r="C118" s="146">
        <v>12</v>
      </c>
      <c r="D118" s="130" t="s">
        <v>465</v>
      </c>
      <c r="E118" s="130" t="s">
        <v>465</v>
      </c>
      <c r="F118" s="130">
        <v>0</v>
      </c>
      <c r="G118" s="130">
        <v>0</v>
      </c>
      <c r="H118" s="130">
        <v>0</v>
      </c>
      <c r="J118" s="130">
        <v>12</v>
      </c>
    </row>
    <row r="119" spans="1:10" ht="12.75" customHeight="1">
      <c r="A119" s="129">
        <v>1231</v>
      </c>
      <c r="B119" s="129" t="s">
        <v>210</v>
      </c>
      <c r="C119" s="146">
        <v>20</v>
      </c>
      <c r="D119" s="130">
        <v>9</v>
      </c>
      <c r="E119" s="130" t="s">
        <v>465</v>
      </c>
      <c r="F119" s="130" t="s">
        <v>465</v>
      </c>
      <c r="G119" s="130">
        <v>0</v>
      </c>
      <c r="H119" s="130" t="s">
        <v>465</v>
      </c>
      <c r="J119" s="130">
        <v>20</v>
      </c>
    </row>
    <row r="120" spans="1:10" ht="12.75" customHeight="1">
      <c r="A120" s="129">
        <v>1233</v>
      </c>
      <c r="B120" s="129" t="s">
        <v>235</v>
      </c>
      <c r="C120" s="146">
        <v>21</v>
      </c>
      <c r="D120" s="130" t="s">
        <v>465</v>
      </c>
      <c r="E120" s="130">
        <v>9</v>
      </c>
      <c r="F120" s="130" t="s">
        <v>465</v>
      </c>
      <c r="G120" s="130">
        <v>0</v>
      </c>
      <c r="H120" s="130" t="s">
        <v>465</v>
      </c>
      <c r="J120" s="130">
        <v>21</v>
      </c>
    </row>
    <row r="121" spans="1:10" ht="12.75" customHeight="1">
      <c r="A121" s="129">
        <v>1256</v>
      </c>
      <c r="B121" s="129" t="s">
        <v>240</v>
      </c>
      <c r="C121" s="146">
        <v>14</v>
      </c>
      <c r="D121" s="130" t="s">
        <v>465</v>
      </c>
      <c r="E121" s="130" t="s">
        <v>465</v>
      </c>
      <c r="F121" s="130">
        <v>7</v>
      </c>
      <c r="G121" s="130">
        <v>0</v>
      </c>
      <c r="H121" s="130">
        <v>0</v>
      </c>
      <c r="J121" s="130">
        <v>14</v>
      </c>
    </row>
    <row r="122" spans="1:10" ht="12.75" customHeight="1">
      <c r="A122" s="129">
        <v>1257</v>
      </c>
      <c r="B122" s="129" t="s">
        <v>239</v>
      </c>
      <c r="C122" s="146">
        <v>13</v>
      </c>
      <c r="D122" s="130" t="s">
        <v>465</v>
      </c>
      <c r="E122" s="130" t="s">
        <v>465</v>
      </c>
      <c r="F122" s="130">
        <v>0</v>
      </c>
      <c r="G122" s="130">
        <v>0</v>
      </c>
      <c r="H122" s="130" t="s">
        <v>465</v>
      </c>
      <c r="J122" s="130">
        <v>13</v>
      </c>
    </row>
    <row r="123" spans="1:10" ht="12.75" customHeight="1">
      <c r="A123" s="129">
        <v>1260</v>
      </c>
      <c r="B123" s="129" t="s">
        <v>208</v>
      </c>
      <c r="C123" s="146">
        <v>38</v>
      </c>
      <c r="D123" s="130">
        <v>12</v>
      </c>
      <c r="E123" s="130">
        <v>4</v>
      </c>
      <c r="F123" s="130">
        <v>4</v>
      </c>
      <c r="G123" s="130">
        <v>18</v>
      </c>
      <c r="H123" s="130">
        <v>0</v>
      </c>
      <c r="J123" s="130">
        <v>20</v>
      </c>
    </row>
    <row r="124" spans="1:10" ht="12.75" customHeight="1">
      <c r="A124" s="129">
        <v>1261</v>
      </c>
      <c r="B124" s="129" t="s">
        <v>220</v>
      </c>
      <c r="C124" s="146">
        <v>35</v>
      </c>
      <c r="D124" s="130">
        <v>9</v>
      </c>
      <c r="E124" s="130">
        <v>17</v>
      </c>
      <c r="F124" s="130" t="s">
        <v>465</v>
      </c>
      <c r="G124" s="130" t="s">
        <v>465</v>
      </c>
      <c r="H124" s="130" t="s">
        <v>465</v>
      </c>
      <c r="J124" s="130">
        <v>30</v>
      </c>
    </row>
    <row r="125" spans="1:10" ht="12.75" customHeight="1">
      <c r="A125" s="129">
        <v>1262</v>
      </c>
      <c r="B125" s="129" t="s">
        <v>222</v>
      </c>
      <c r="C125" s="146">
        <v>5</v>
      </c>
      <c r="D125" s="130" t="s">
        <v>465</v>
      </c>
      <c r="E125" s="130" t="s">
        <v>465</v>
      </c>
      <c r="F125" s="130" t="s">
        <v>465</v>
      </c>
      <c r="G125" s="130">
        <v>0</v>
      </c>
      <c r="H125" s="130">
        <v>0</v>
      </c>
      <c r="J125" s="130" t="s">
        <v>465</v>
      </c>
    </row>
    <row r="126" spans="1:10" ht="12.75" customHeight="1">
      <c r="A126" s="129">
        <v>1263</v>
      </c>
      <c r="B126" s="129" t="s">
        <v>232</v>
      </c>
      <c r="C126" s="146">
        <v>20</v>
      </c>
      <c r="D126" s="132">
        <v>11</v>
      </c>
      <c r="E126" s="132" t="s">
        <v>465</v>
      </c>
      <c r="F126" s="132" t="s">
        <v>465</v>
      </c>
      <c r="G126" s="132">
        <v>0</v>
      </c>
      <c r="H126" s="130" t="s">
        <v>465</v>
      </c>
      <c r="J126" s="131">
        <v>20</v>
      </c>
    </row>
    <row r="127" spans="1:10" ht="12.75" customHeight="1">
      <c r="A127" s="129">
        <v>1264</v>
      </c>
      <c r="B127" s="129" t="s">
        <v>229</v>
      </c>
      <c r="C127" s="146">
        <v>18</v>
      </c>
      <c r="D127" s="130">
        <v>6</v>
      </c>
      <c r="E127" s="130">
        <v>7</v>
      </c>
      <c r="F127" s="130">
        <v>5</v>
      </c>
      <c r="G127" s="130">
        <v>0</v>
      </c>
      <c r="H127" s="130">
        <v>0</v>
      </c>
      <c r="J127" s="130">
        <v>18</v>
      </c>
    </row>
    <row r="128" spans="1:10" ht="12.75" customHeight="1">
      <c r="A128" s="129">
        <v>1265</v>
      </c>
      <c r="B128" s="129" t="s">
        <v>228</v>
      </c>
      <c r="C128" s="146">
        <v>22</v>
      </c>
      <c r="D128" s="130">
        <v>14</v>
      </c>
      <c r="E128" s="130" t="s">
        <v>465</v>
      </c>
      <c r="F128" s="130" t="s">
        <v>465</v>
      </c>
      <c r="G128" s="130">
        <v>0</v>
      </c>
      <c r="H128" s="130">
        <v>0</v>
      </c>
      <c r="J128" s="130">
        <v>22</v>
      </c>
    </row>
    <row r="129" spans="1:10" ht="12.75" customHeight="1">
      <c r="A129" s="129">
        <v>1266</v>
      </c>
      <c r="B129" s="129" t="s">
        <v>216</v>
      </c>
      <c r="C129" s="146">
        <v>11</v>
      </c>
      <c r="D129" s="130" t="s">
        <v>465</v>
      </c>
      <c r="E129" s="130" t="s">
        <v>465</v>
      </c>
      <c r="F129" s="130">
        <v>0</v>
      </c>
      <c r="G129" s="130" t="s">
        <v>465</v>
      </c>
      <c r="H129" s="130" t="s">
        <v>465</v>
      </c>
      <c r="J129" s="130">
        <v>10</v>
      </c>
    </row>
    <row r="130" spans="1:10" ht="12.75" customHeight="1">
      <c r="A130" s="129">
        <v>1267</v>
      </c>
      <c r="B130" s="129" t="s">
        <v>217</v>
      </c>
      <c r="C130" s="146">
        <v>7</v>
      </c>
      <c r="D130" s="130" t="s">
        <v>465</v>
      </c>
      <c r="E130" s="130">
        <v>0</v>
      </c>
      <c r="F130" s="130" t="s">
        <v>465</v>
      </c>
      <c r="G130" s="130">
        <v>0</v>
      </c>
      <c r="H130" s="130" t="s">
        <v>465</v>
      </c>
      <c r="J130" s="130">
        <v>7</v>
      </c>
    </row>
    <row r="131" spans="1:10" ht="12.75" customHeight="1">
      <c r="A131" s="129">
        <v>1270</v>
      </c>
      <c r="B131" s="129" t="s">
        <v>233</v>
      </c>
      <c r="C131" s="146">
        <v>25</v>
      </c>
      <c r="D131" s="130">
        <v>6</v>
      </c>
      <c r="E131" s="130" t="s">
        <v>465</v>
      </c>
      <c r="F131" s="130" t="s">
        <v>465</v>
      </c>
      <c r="G131" s="130">
        <v>12</v>
      </c>
      <c r="H131" s="130">
        <v>0</v>
      </c>
      <c r="J131" s="130">
        <v>13</v>
      </c>
    </row>
    <row r="132" spans="1:10" ht="12.75" customHeight="1">
      <c r="A132" s="129">
        <v>1272</v>
      </c>
      <c r="B132" s="129" t="s">
        <v>209</v>
      </c>
      <c r="C132" s="146">
        <v>10</v>
      </c>
      <c r="D132" s="130" t="s">
        <v>465</v>
      </c>
      <c r="E132" s="130" t="s">
        <v>465</v>
      </c>
      <c r="F132" s="130" t="s">
        <v>465</v>
      </c>
      <c r="G132" s="130">
        <v>0</v>
      </c>
      <c r="H132" s="130">
        <v>0</v>
      </c>
      <c r="J132" s="130">
        <v>10</v>
      </c>
    </row>
    <row r="133" spans="1:10" ht="12.75" customHeight="1">
      <c r="A133" s="129">
        <v>1273</v>
      </c>
      <c r="B133" s="129" t="s">
        <v>225</v>
      </c>
      <c r="C133" s="146">
        <v>26</v>
      </c>
      <c r="D133" s="130" t="s">
        <v>465</v>
      </c>
      <c r="E133" s="130">
        <v>14</v>
      </c>
      <c r="F133" s="130" t="s">
        <v>465</v>
      </c>
      <c r="G133" s="130">
        <v>0</v>
      </c>
      <c r="H133" s="130">
        <v>0</v>
      </c>
      <c r="J133" s="130">
        <v>26</v>
      </c>
    </row>
    <row r="134" spans="1:10" ht="12.75" customHeight="1">
      <c r="A134" s="129">
        <v>1275</v>
      </c>
      <c r="B134" s="129" t="s">
        <v>226</v>
      </c>
      <c r="C134" s="146">
        <v>20</v>
      </c>
      <c r="D134" s="130">
        <v>8</v>
      </c>
      <c r="E134" s="130" t="s">
        <v>465</v>
      </c>
      <c r="F134" s="130" t="s">
        <v>465</v>
      </c>
      <c r="G134" s="130" t="s">
        <v>465</v>
      </c>
      <c r="H134" s="130" t="s">
        <v>465</v>
      </c>
      <c r="J134" s="130">
        <v>19</v>
      </c>
    </row>
    <row r="135" spans="1:10" ht="12.75" customHeight="1">
      <c r="A135" s="129">
        <v>1276</v>
      </c>
      <c r="B135" s="129" t="s">
        <v>218</v>
      </c>
      <c r="C135" s="146">
        <v>20</v>
      </c>
      <c r="D135" s="130">
        <v>11</v>
      </c>
      <c r="E135" s="130" t="s">
        <v>465</v>
      </c>
      <c r="F135" s="130" t="s">
        <v>465</v>
      </c>
      <c r="G135" s="130">
        <v>0</v>
      </c>
      <c r="H135" s="130" t="s">
        <v>465</v>
      </c>
      <c r="J135" s="130">
        <v>20</v>
      </c>
    </row>
    <row r="136" spans="1:10" ht="12.75" customHeight="1">
      <c r="A136" s="129">
        <v>1277</v>
      </c>
      <c r="B136" s="129" t="s">
        <v>237</v>
      </c>
      <c r="C136" s="146">
        <v>15</v>
      </c>
      <c r="D136" s="130">
        <v>9</v>
      </c>
      <c r="E136" s="130" t="s">
        <v>465</v>
      </c>
      <c r="F136" s="130" t="s">
        <v>465</v>
      </c>
      <c r="G136" s="130">
        <v>0</v>
      </c>
      <c r="H136" s="130">
        <v>0</v>
      </c>
      <c r="J136" s="130">
        <v>15</v>
      </c>
    </row>
    <row r="137" spans="1:10" ht="12.75" customHeight="1">
      <c r="A137" s="129">
        <v>1278</v>
      </c>
      <c r="B137" s="129" t="s">
        <v>211</v>
      </c>
      <c r="C137" s="146">
        <v>18</v>
      </c>
      <c r="D137" s="132" t="s">
        <v>465</v>
      </c>
      <c r="E137" s="132" t="s">
        <v>465</v>
      </c>
      <c r="F137" s="132" t="s">
        <v>465</v>
      </c>
      <c r="G137" s="132" t="s">
        <v>465</v>
      </c>
      <c r="H137" s="132" t="s">
        <v>465</v>
      </c>
      <c r="J137" s="132">
        <v>16</v>
      </c>
    </row>
    <row r="138" spans="1:10" ht="12.75" customHeight="1">
      <c r="A138" s="129">
        <v>1280</v>
      </c>
      <c r="B138" s="129" t="s">
        <v>224</v>
      </c>
      <c r="C138" s="146">
        <v>550</v>
      </c>
      <c r="D138" s="130">
        <v>257</v>
      </c>
      <c r="E138" s="130">
        <v>240</v>
      </c>
      <c r="F138" s="130">
        <v>53</v>
      </c>
      <c r="G138" s="130">
        <v>0</v>
      </c>
      <c r="H138" s="130">
        <v>0</v>
      </c>
      <c r="J138" s="130">
        <v>550</v>
      </c>
    </row>
    <row r="139" spans="1:10" ht="12.75" customHeight="1">
      <c r="A139" s="129">
        <v>1281</v>
      </c>
      <c r="B139" s="129" t="s">
        <v>223</v>
      </c>
      <c r="C139" s="146">
        <v>177</v>
      </c>
      <c r="D139" s="130">
        <v>115</v>
      </c>
      <c r="E139" s="130">
        <v>42</v>
      </c>
      <c r="F139" s="130" t="s">
        <v>465</v>
      </c>
      <c r="G139" s="130" t="s">
        <v>465</v>
      </c>
      <c r="H139" s="130" t="s">
        <v>465</v>
      </c>
      <c r="J139" s="130">
        <v>174</v>
      </c>
    </row>
    <row r="140" spans="1:10" ht="12.75" customHeight="1">
      <c r="A140" s="129">
        <v>1282</v>
      </c>
      <c r="B140" s="129" t="s">
        <v>221</v>
      </c>
      <c r="C140" s="146">
        <v>99</v>
      </c>
      <c r="D140" s="130">
        <v>33</v>
      </c>
      <c r="E140" s="130">
        <v>19</v>
      </c>
      <c r="F140" s="130">
        <v>10</v>
      </c>
      <c r="G140" s="130">
        <v>37</v>
      </c>
      <c r="H140" s="130">
        <v>0</v>
      </c>
      <c r="J140" s="130">
        <v>62</v>
      </c>
    </row>
    <row r="141" spans="1:10" ht="12.75" customHeight="1">
      <c r="A141" s="129">
        <v>1283</v>
      </c>
      <c r="B141" s="129" t="s">
        <v>213</v>
      </c>
      <c r="C141" s="146">
        <v>308</v>
      </c>
      <c r="D141" s="130">
        <v>45</v>
      </c>
      <c r="E141" s="130" t="s">
        <v>465</v>
      </c>
      <c r="F141" s="130">
        <v>175</v>
      </c>
      <c r="G141" s="130" t="s">
        <v>465</v>
      </c>
      <c r="H141" s="130">
        <v>48</v>
      </c>
      <c r="J141" s="131">
        <v>306</v>
      </c>
    </row>
    <row r="142" spans="1:10" ht="12.75" customHeight="1">
      <c r="A142" s="129">
        <v>1284</v>
      </c>
      <c r="B142" s="129" t="s">
        <v>215</v>
      </c>
      <c r="C142" s="146">
        <v>16</v>
      </c>
      <c r="D142" s="130">
        <v>0</v>
      </c>
      <c r="E142" s="130">
        <v>0</v>
      </c>
      <c r="F142" s="130">
        <v>0</v>
      </c>
      <c r="G142" s="130">
        <v>0</v>
      </c>
      <c r="H142" s="130">
        <v>16</v>
      </c>
      <c r="J142" s="130">
        <v>16</v>
      </c>
    </row>
    <row r="143" spans="1:10" ht="12.75" customHeight="1">
      <c r="A143" s="129">
        <v>1285</v>
      </c>
      <c r="B143" s="129" t="s">
        <v>212</v>
      </c>
      <c r="C143" s="146">
        <v>32</v>
      </c>
      <c r="D143" s="130">
        <v>18</v>
      </c>
      <c r="E143" s="130">
        <v>10</v>
      </c>
      <c r="F143" s="130">
        <v>4</v>
      </c>
      <c r="G143" s="130">
        <v>0</v>
      </c>
      <c r="H143" s="130">
        <v>0</v>
      </c>
      <c r="J143" s="130">
        <v>32</v>
      </c>
    </row>
    <row r="144" spans="1:10" ht="12.75" customHeight="1">
      <c r="A144" s="129">
        <v>1286</v>
      </c>
      <c r="B144" s="129" t="s">
        <v>236</v>
      </c>
      <c r="C144" s="146">
        <v>39</v>
      </c>
      <c r="D144" s="130">
        <v>17</v>
      </c>
      <c r="E144" s="130">
        <v>18</v>
      </c>
      <c r="F144" s="130">
        <v>4</v>
      </c>
      <c r="G144" s="130">
        <v>0</v>
      </c>
      <c r="H144" s="130">
        <v>0</v>
      </c>
      <c r="J144" s="130">
        <v>39</v>
      </c>
    </row>
    <row r="145" spans="1:10" ht="12.75" customHeight="1">
      <c r="A145" s="129">
        <v>1287</v>
      </c>
      <c r="B145" s="129" t="s">
        <v>234</v>
      </c>
      <c r="C145" s="146">
        <v>57</v>
      </c>
      <c r="D145" s="130">
        <v>28</v>
      </c>
      <c r="E145" s="130">
        <v>16</v>
      </c>
      <c r="F145" s="130" t="s">
        <v>465</v>
      </c>
      <c r="G145" s="130">
        <v>0</v>
      </c>
      <c r="H145" s="130" t="s">
        <v>465</v>
      </c>
      <c r="J145" s="131">
        <v>57</v>
      </c>
    </row>
    <row r="146" spans="1:10" ht="12.75" customHeight="1">
      <c r="A146" s="129">
        <v>1290</v>
      </c>
      <c r="B146" s="129" t="s">
        <v>219</v>
      </c>
      <c r="C146" s="146">
        <v>153</v>
      </c>
      <c r="D146" s="130">
        <v>79</v>
      </c>
      <c r="E146" s="130">
        <v>43</v>
      </c>
      <c r="F146" s="130">
        <v>21</v>
      </c>
      <c r="G146" s="130">
        <v>0</v>
      </c>
      <c r="H146" s="130">
        <v>10</v>
      </c>
      <c r="J146" s="130">
        <v>153</v>
      </c>
    </row>
    <row r="147" spans="1:10" ht="12.75" customHeight="1">
      <c r="A147" s="129">
        <v>1291</v>
      </c>
      <c r="B147" s="129" t="s">
        <v>227</v>
      </c>
      <c r="C147" s="146">
        <v>34</v>
      </c>
      <c r="D147" s="130">
        <v>20</v>
      </c>
      <c r="E147" s="130" t="s">
        <v>465</v>
      </c>
      <c r="F147" s="130">
        <v>9</v>
      </c>
      <c r="G147" s="130" t="s">
        <v>465</v>
      </c>
      <c r="H147" s="130">
        <v>0</v>
      </c>
      <c r="J147" s="130">
        <v>30</v>
      </c>
    </row>
    <row r="148" spans="1:10" ht="12.75" customHeight="1">
      <c r="A148" s="129">
        <v>1292</v>
      </c>
      <c r="B148" s="129" t="s">
        <v>238</v>
      </c>
      <c r="C148" s="146">
        <v>47</v>
      </c>
      <c r="D148" s="130">
        <v>29</v>
      </c>
      <c r="E148" s="130">
        <v>11</v>
      </c>
      <c r="F148" s="130">
        <v>7</v>
      </c>
      <c r="G148" s="130">
        <v>0</v>
      </c>
      <c r="H148" s="130">
        <v>0</v>
      </c>
      <c r="J148" s="130">
        <v>47</v>
      </c>
    </row>
    <row r="149" spans="1:10" ht="12.75" customHeight="1">
      <c r="A149" s="129">
        <v>1293</v>
      </c>
      <c r="B149" s="129" t="s">
        <v>214</v>
      </c>
      <c r="C149" s="146">
        <v>57</v>
      </c>
      <c r="D149" s="130">
        <v>24</v>
      </c>
      <c r="E149" s="130">
        <v>20</v>
      </c>
      <c r="F149" s="130">
        <v>8</v>
      </c>
      <c r="G149" s="130">
        <v>0</v>
      </c>
      <c r="H149" s="130" t="s">
        <v>465</v>
      </c>
      <c r="J149" s="130">
        <v>57</v>
      </c>
    </row>
    <row r="150" spans="1:10" ht="12.75" customHeight="1">
      <c r="A150" s="134">
        <v>13</v>
      </c>
      <c r="B150" s="134" t="s">
        <v>241</v>
      </c>
      <c r="C150" s="147">
        <v>453</v>
      </c>
      <c r="D150" s="133">
        <v>196</v>
      </c>
      <c r="E150" s="133">
        <v>113</v>
      </c>
      <c r="F150" s="133">
        <v>51</v>
      </c>
      <c r="G150" s="133">
        <v>78</v>
      </c>
      <c r="H150" s="133">
        <v>15</v>
      </c>
      <c r="J150" s="133">
        <v>375</v>
      </c>
    </row>
    <row r="151" spans="1:10" s="51" customFormat="1" ht="12.75" customHeight="1">
      <c r="A151" s="129">
        <v>1315</v>
      </c>
      <c r="B151" s="129" t="s">
        <v>244</v>
      </c>
      <c r="C151" s="146">
        <v>17</v>
      </c>
      <c r="D151" s="130" t="s">
        <v>465</v>
      </c>
      <c r="E151" s="130">
        <v>10</v>
      </c>
      <c r="F151" s="130" t="s">
        <v>465</v>
      </c>
      <c r="G151" s="130" t="s">
        <v>465</v>
      </c>
      <c r="H151" s="130">
        <v>0</v>
      </c>
      <c r="I151" s="79"/>
      <c r="J151" s="131">
        <v>15</v>
      </c>
    </row>
    <row r="152" spans="1:10" ht="12.75" customHeight="1">
      <c r="A152" s="129">
        <v>1380</v>
      </c>
      <c r="B152" s="129" t="s">
        <v>243</v>
      </c>
      <c r="C152" s="146">
        <v>115</v>
      </c>
      <c r="D152" s="130">
        <v>57</v>
      </c>
      <c r="E152" s="130">
        <v>35</v>
      </c>
      <c r="F152" s="130">
        <v>10</v>
      </c>
      <c r="G152" s="130">
        <v>0</v>
      </c>
      <c r="H152" s="130" t="s">
        <v>465</v>
      </c>
      <c r="J152" s="130">
        <v>115</v>
      </c>
    </row>
    <row r="153" spans="1:10" ht="12.75" customHeight="1">
      <c r="A153" s="129">
        <v>1381</v>
      </c>
      <c r="B153" s="129" t="s">
        <v>246</v>
      </c>
      <c r="C153" s="146">
        <v>26</v>
      </c>
      <c r="D153" s="132">
        <v>12</v>
      </c>
      <c r="E153" s="132">
        <v>5</v>
      </c>
      <c r="F153" s="132">
        <v>9</v>
      </c>
      <c r="G153" s="132">
        <v>0</v>
      </c>
      <c r="H153" s="130">
        <v>0</v>
      </c>
      <c r="J153" s="132">
        <v>26</v>
      </c>
    </row>
    <row r="154" spans="1:10" s="51" customFormat="1" ht="12.75" customHeight="1">
      <c r="A154" s="129">
        <v>1382</v>
      </c>
      <c r="B154" s="129" t="s">
        <v>242</v>
      </c>
      <c r="C154" s="146">
        <v>70</v>
      </c>
      <c r="D154" s="130">
        <v>30</v>
      </c>
      <c r="E154" s="130" t="s">
        <v>465</v>
      </c>
      <c r="F154" s="130" t="s">
        <v>465</v>
      </c>
      <c r="G154" s="130" t="s">
        <v>465</v>
      </c>
      <c r="H154" s="130">
        <v>0</v>
      </c>
      <c r="I154" s="79"/>
      <c r="J154" s="130">
        <v>41</v>
      </c>
    </row>
    <row r="155" spans="1:10" ht="12.75" customHeight="1">
      <c r="A155" s="129">
        <v>1383</v>
      </c>
      <c r="B155" s="129" t="s">
        <v>247</v>
      </c>
      <c r="C155" s="146">
        <v>69</v>
      </c>
      <c r="D155" s="130">
        <v>34</v>
      </c>
      <c r="E155" s="130">
        <v>28</v>
      </c>
      <c r="F155" s="130" t="s">
        <v>465</v>
      </c>
      <c r="G155" s="130">
        <v>0</v>
      </c>
      <c r="H155" s="130" t="s">
        <v>465</v>
      </c>
      <c r="J155" s="130">
        <v>69</v>
      </c>
    </row>
    <row r="156" spans="1:10" ht="12.75" customHeight="1">
      <c r="A156" s="129">
        <v>1384</v>
      </c>
      <c r="B156" s="129" t="s">
        <v>245</v>
      </c>
      <c r="C156" s="146">
        <v>157</v>
      </c>
      <c r="D156" s="130">
        <v>60</v>
      </c>
      <c r="E156" s="130">
        <v>27</v>
      </c>
      <c r="F156" s="130">
        <v>23</v>
      </c>
      <c r="G156" s="130">
        <v>47</v>
      </c>
      <c r="H156" s="130">
        <v>0</v>
      </c>
      <c r="J156" s="130">
        <v>110</v>
      </c>
    </row>
    <row r="157" spans="1:10" ht="12.75" customHeight="1">
      <c r="A157" s="134">
        <v>14</v>
      </c>
      <c r="B157" s="134" t="s">
        <v>248</v>
      </c>
      <c r="C157" s="147">
        <v>2351</v>
      </c>
      <c r="D157" s="133">
        <v>810</v>
      </c>
      <c r="E157" s="133">
        <v>400</v>
      </c>
      <c r="F157" s="133">
        <v>892</v>
      </c>
      <c r="G157" s="133">
        <v>111</v>
      </c>
      <c r="H157" s="133">
        <v>138</v>
      </c>
      <c r="J157" s="133">
        <v>2240</v>
      </c>
    </row>
    <row r="158" spans="1:10" ht="12.75" customHeight="1">
      <c r="A158" s="129">
        <v>1401</v>
      </c>
      <c r="B158" s="129" t="s">
        <v>264</v>
      </c>
      <c r="C158" s="146">
        <v>28</v>
      </c>
      <c r="D158" s="130">
        <v>10</v>
      </c>
      <c r="E158" s="130">
        <v>7</v>
      </c>
      <c r="F158" s="130">
        <v>11</v>
      </c>
      <c r="G158" s="130">
        <v>0</v>
      </c>
      <c r="H158" s="130">
        <v>0</v>
      </c>
      <c r="J158" s="130">
        <v>28</v>
      </c>
    </row>
    <row r="159" spans="1:10" ht="12.75" customHeight="1">
      <c r="A159" s="129">
        <v>1402</v>
      </c>
      <c r="B159" s="129" t="s">
        <v>277</v>
      </c>
      <c r="C159" s="146">
        <v>44</v>
      </c>
      <c r="D159" s="130">
        <v>26</v>
      </c>
      <c r="E159" s="130">
        <v>9</v>
      </c>
      <c r="F159" s="130">
        <v>9</v>
      </c>
      <c r="G159" s="130">
        <v>0</v>
      </c>
      <c r="H159" s="130">
        <v>0</v>
      </c>
      <c r="J159" s="130">
        <v>44</v>
      </c>
    </row>
    <row r="160" spans="1:10" ht="12.75" customHeight="1">
      <c r="A160" s="129">
        <v>1407</v>
      </c>
      <c r="B160" s="129" t="s">
        <v>297</v>
      </c>
      <c r="C160" s="146">
        <v>12</v>
      </c>
      <c r="D160" s="130" t="s">
        <v>465</v>
      </c>
      <c r="E160" s="130">
        <v>6</v>
      </c>
      <c r="F160" s="130" t="s">
        <v>465</v>
      </c>
      <c r="G160" s="130">
        <v>0</v>
      </c>
      <c r="H160" s="130">
        <v>0</v>
      </c>
      <c r="J160" s="130">
        <v>12</v>
      </c>
    </row>
    <row r="161" spans="1:10" ht="12.75" customHeight="1">
      <c r="A161" s="129">
        <v>1415</v>
      </c>
      <c r="B161" s="129" t="s">
        <v>281</v>
      </c>
      <c r="C161" s="146">
        <v>32</v>
      </c>
      <c r="D161" s="130">
        <v>20</v>
      </c>
      <c r="E161" s="130">
        <v>12</v>
      </c>
      <c r="F161" s="130">
        <v>0</v>
      </c>
      <c r="G161" s="130">
        <v>0</v>
      </c>
      <c r="H161" s="130">
        <v>0</v>
      </c>
      <c r="J161" s="130">
        <v>32</v>
      </c>
    </row>
    <row r="162" spans="1:10" ht="12.75" customHeight="1">
      <c r="A162" s="129">
        <v>1419</v>
      </c>
      <c r="B162" s="129" t="s">
        <v>287</v>
      </c>
      <c r="C162" s="146">
        <v>10</v>
      </c>
      <c r="D162" s="130">
        <v>5</v>
      </c>
      <c r="E162" s="130">
        <v>0</v>
      </c>
      <c r="F162" s="130">
        <v>5</v>
      </c>
      <c r="G162" s="130">
        <v>0</v>
      </c>
      <c r="H162" s="130">
        <v>0</v>
      </c>
      <c r="J162" s="130">
        <v>10</v>
      </c>
    </row>
    <row r="163" spans="1:10" ht="12.75" customHeight="1">
      <c r="A163" s="129">
        <v>1421</v>
      </c>
      <c r="B163" s="129" t="s">
        <v>276</v>
      </c>
      <c r="C163" s="146">
        <v>20</v>
      </c>
      <c r="D163" s="130">
        <v>9</v>
      </c>
      <c r="E163" s="130" t="s">
        <v>465</v>
      </c>
      <c r="F163" s="130">
        <v>4</v>
      </c>
      <c r="G163" s="130">
        <v>0</v>
      </c>
      <c r="H163" s="130" t="s">
        <v>465</v>
      </c>
      <c r="J163" s="130">
        <v>20</v>
      </c>
    </row>
    <row r="164" spans="1:10" ht="12.75" customHeight="1">
      <c r="A164" s="129">
        <v>1427</v>
      </c>
      <c r="B164" s="129" t="s">
        <v>280</v>
      </c>
      <c r="C164" s="146">
        <v>19</v>
      </c>
      <c r="D164" s="132">
        <v>9</v>
      </c>
      <c r="E164" s="132" t="s">
        <v>465</v>
      </c>
      <c r="F164" s="132">
        <v>0</v>
      </c>
      <c r="G164" s="132" t="s">
        <v>465</v>
      </c>
      <c r="H164" s="132">
        <v>0</v>
      </c>
      <c r="J164" s="131">
        <v>16</v>
      </c>
    </row>
    <row r="165" spans="1:10" ht="12.75" customHeight="1">
      <c r="A165" s="129">
        <v>1430</v>
      </c>
      <c r="B165" s="129" t="s">
        <v>274</v>
      </c>
      <c r="C165" s="146">
        <v>18</v>
      </c>
      <c r="D165" s="130">
        <v>8</v>
      </c>
      <c r="E165" s="130" t="s">
        <v>465</v>
      </c>
      <c r="F165" s="130" t="s">
        <v>465</v>
      </c>
      <c r="G165" s="130" t="s">
        <v>465</v>
      </c>
      <c r="H165" s="130">
        <v>0</v>
      </c>
      <c r="J165" s="130">
        <v>12</v>
      </c>
    </row>
    <row r="166" spans="1:10" ht="12.75" customHeight="1">
      <c r="A166" s="129">
        <v>1435</v>
      </c>
      <c r="B166" s="129" t="s">
        <v>284</v>
      </c>
      <c r="C166" s="146">
        <v>17</v>
      </c>
      <c r="D166" s="130" t="s">
        <v>465</v>
      </c>
      <c r="E166" s="130" t="s">
        <v>465</v>
      </c>
      <c r="F166" s="130" t="s">
        <v>465</v>
      </c>
      <c r="G166" s="130">
        <v>0</v>
      </c>
      <c r="H166" s="130">
        <v>0</v>
      </c>
      <c r="J166" s="130">
        <v>17</v>
      </c>
    </row>
    <row r="167" spans="1:10" ht="12.75" customHeight="1">
      <c r="A167" s="129">
        <v>1438</v>
      </c>
      <c r="B167" s="129" t="s">
        <v>254</v>
      </c>
      <c r="C167" s="146">
        <v>4</v>
      </c>
      <c r="D167" s="130">
        <v>0</v>
      </c>
      <c r="E167" s="130" t="s">
        <v>465</v>
      </c>
      <c r="F167" s="130">
        <v>0</v>
      </c>
      <c r="G167" s="130">
        <v>0</v>
      </c>
      <c r="H167" s="130" t="s">
        <v>465</v>
      </c>
      <c r="J167" s="130" t="s">
        <v>465</v>
      </c>
    </row>
    <row r="168" spans="1:10" ht="12.75" customHeight="1">
      <c r="A168" s="129">
        <v>1439</v>
      </c>
      <c r="B168" s="129" t="s">
        <v>257</v>
      </c>
      <c r="C168" s="146" t="s">
        <v>465</v>
      </c>
      <c r="D168" s="130" t="s">
        <v>465</v>
      </c>
      <c r="E168" s="130" t="s">
        <v>465</v>
      </c>
      <c r="F168" s="130">
        <v>0</v>
      </c>
      <c r="G168" s="130">
        <v>0</v>
      </c>
      <c r="H168" s="130">
        <v>0</v>
      </c>
      <c r="J168" s="130" t="s">
        <v>465</v>
      </c>
    </row>
    <row r="169" spans="1:10" ht="12.75" customHeight="1">
      <c r="A169" s="129">
        <v>1440</v>
      </c>
      <c r="B169" s="129" t="s">
        <v>249</v>
      </c>
      <c r="C169" s="146">
        <v>32</v>
      </c>
      <c r="D169" s="130">
        <v>16</v>
      </c>
      <c r="E169" s="130">
        <v>5</v>
      </c>
      <c r="F169" s="130">
        <v>11</v>
      </c>
      <c r="G169" s="130">
        <v>0</v>
      </c>
      <c r="H169" s="130">
        <v>0</v>
      </c>
      <c r="J169" s="130">
        <v>32</v>
      </c>
    </row>
    <row r="170" spans="1:10" ht="12.75" customHeight="1">
      <c r="A170" s="129">
        <v>1441</v>
      </c>
      <c r="B170" s="129" t="s">
        <v>267</v>
      </c>
      <c r="C170" s="146">
        <v>30</v>
      </c>
      <c r="D170" s="130">
        <v>14</v>
      </c>
      <c r="E170" s="130" t="s">
        <v>465</v>
      </c>
      <c r="F170" s="130" t="s">
        <v>465</v>
      </c>
      <c r="G170" s="130" t="s">
        <v>465</v>
      </c>
      <c r="H170" s="130">
        <v>0</v>
      </c>
      <c r="J170" s="130">
        <v>27</v>
      </c>
    </row>
    <row r="171" spans="1:10" ht="12.75" customHeight="1">
      <c r="A171" s="129">
        <v>1442</v>
      </c>
      <c r="B171" s="129" t="s">
        <v>294</v>
      </c>
      <c r="C171" s="146">
        <v>11</v>
      </c>
      <c r="D171" s="130" t="s">
        <v>465</v>
      </c>
      <c r="E171" s="130" t="s">
        <v>465</v>
      </c>
      <c r="F171" s="130" t="s">
        <v>465</v>
      </c>
      <c r="G171" s="130" t="s">
        <v>465</v>
      </c>
      <c r="H171" s="130">
        <v>0</v>
      </c>
      <c r="J171" s="130">
        <v>10</v>
      </c>
    </row>
    <row r="172" spans="1:10" ht="12.75" customHeight="1">
      <c r="A172" s="129">
        <v>1443</v>
      </c>
      <c r="B172" s="129" t="s">
        <v>252</v>
      </c>
      <c r="C172" s="146">
        <v>9</v>
      </c>
      <c r="D172" s="132" t="s">
        <v>465</v>
      </c>
      <c r="E172" s="132" t="s">
        <v>465</v>
      </c>
      <c r="F172" s="132" t="s">
        <v>465</v>
      </c>
      <c r="G172" s="132">
        <v>0</v>
      </c>
      <c r="H172" s="132">
        <v>0</v>
      </c>
      <c r="J172" s="132">
        <v>9</v>
      </c>
    </row>
    <row r="173" spans="1:10" ht="12.75" customHeight="1">
      <c r="A173" s="129">
        <v>1444</v>
      </c>
      <c r="B173" s="129" t="s">
        <v>258</v>
      </c>
      <c r="C173" s="146" t="s">
        <v>465</v>
      </c>
      <c r="D173" s="130" t="s">
        <v>465</v>
      </c>
      <c r="E173" s="130" t="s">
        <v>465</v>
      </c>
      <c r="F173" s="130">
        <v>0</v>
      </c>
      <c r="G173" s="130">
        <v>0</v>
      </c>
      <c r="H173" s="130">
        <v>0</v>
      </c>
      <c r="J173" s="130" t="s">
        <v>465</v>
      </c>
    </row>
    <row r="174" spans="1:10" ht="12.75" customHeight="1">
      <c r="A174" s="129">
        <v>1445</v>
      </c>
      <c r="B174" s="129" t="s">
        <v>255</v>
      </c>
      <c r="C174" s="146">
        <v>5</v>
      </c>
      <c r="D174" s="130" t="s">
        <v>465</v>
      </c>
      <c r="E174" s="130">
        <v>0</v>
      </c>
      <c r="F174" s="130" t="s">
        <v>465</v>
      </c>
      <c r="G174" s="130">
        <v>0</v>
      </c>
      <c r="H174" s="130" t="s">
        <v>465</v>
      </c>
      <c r="J174" s="130" t="s">
        <v>465</v>
      </c>
    </row>
    <row r="175" spans="1:10" ht="12.75" customHeight="1">
      <c r="A175" s="129">
        <v>1446</v>
      </c>
      <c r="B175" s="129" t="s">
        <v>265</v>
      </c>
      <c r="C175" s="146">
        <v>38</v>
      </c>
      <c r="D175" s="130" t="s">
        <v>465</v>
      </c>
      <c r="E175" s="130">
        <v>27</v>
      </c>
      <c r="F175" s="130">
        <v>0</v>
      </c>
      <c r="G175" s="130" t="s">
        <v>465</v>
      </c>
      <c r="H175" s="130">
        <v>0</v>
      </c>
      <c r="J175" s="130">
        <v>35</v>
      </c>
    </row>
    <row r="176" spans="1:10" ht="12.75" customHeight="1">
      <c r="A176" s="129">
        <v>1447</v>
      </c>
      <c r="B176" s="129" t="s">
        <v>259</v>
      </c>
      <c r="C176" s="146">
        <v>5</v>
      </c>
      <c r="D176" s="130" t="s">
        <v>465</v>
      </c>
      <c r="E176" s="130" t="s">
        <v>465</v>
      </c>
      <c r="F176" s="130">
        <v>0</v>
      </c>
      <c r="G176" s="130">
        <v>0</v>
      </c>
      <c r="H176" s="130">
        <v>0</v>
      </c>
      <c r="J176" s="130">
        <v>5</v>
      </c>
    </row>
    <row r="177" spans="1:10" ht="12.75" customHeight="1">
      <c r="A177" s="129">
        <v>1452</v>
      </c>
      <c r="B177" s="129" t="s">
        <v>288</v>
      </c>
      <c r="C177" s="146">
        <v>13</v>
      </c>
      <c r="D177" s="130" t="s">
        <v>465</v>
      </c>
      <c r="E177" s="130">
        <v>0</v>
      </c>
      <c r="F177" s="130" t="s">
        <v>465</v>
      </c>
      <c r="G177" s="130">
        <v>0</v>
      </c>
      <c r="H177" s="130">
        <v>0</v>
      </c>
      <c r="J177" s="130">
        <v>13</v>
      </c>
    </row>
    <row r="178" spans="1:10" ht="12.75" customHeight="1">
      <c r="A178" s="129">
        <v>1460</v>
      </c>
      <c r="B178" s="129" t="s">
        <v>251</v>
      </c>
      <c r="C178" s="146">
        <v>16</v>
      </c>
      <c r="D178" s="130" t="s">
        <v>465</v>
      </c>
      <c r="E178" s="130">
        <v>11</v>
      </c>
      <c r="F178" s="130" t="s">
        <v>465</v>
      </c>
      <c r="G178" s="130">
        <v>0</v>
      </c>
      <c r="H178" s="130">
        <v>0</v>
      </c>
      <c r="J178" s="130">
        <v>16</v>
      </c>
    </row>
    <row r="179" spans="1:10" ht="12.75" customHeight="1">
      <c r="A179" s="129">
        <v>1461</v>
      </c>
      <c r="B179" s="129" t="s">
        <v>273</v>
      </c>
      <c r="C179" s="146">
        <v>11</v>
      </c>
      <c r="D179" s="130" t="s">
        <v>465</v>
      </c>
      <c r="E179" s="130" t="s">
        <v>465</v>
      </c>
      <c r="F179" s="130" t="s">
        <v>465</v>
      </c>
      <c r="G179" s="130">
        <v>0</v>
      </c>
      <c r="H179" s="130" t="s">
        <v>465</v>
      </c>
      <c r="J179" s="130">
        <v>11</v>
      </c>
    </row>
    <row r="180" spans="1:10" ht="12.75" customHeight="1">
      <c r="A180" s="129">
        <v>1462</v>
      </c>
      <c r="B180" s="129" t="s">
        <v>269</v>
      </c>
      <c r="C180" s="146">
        <v>19</v>
      </c>
      <c r="D180" s="130">
        <v>10</v>
      </c>
      <c r="E180" s="130" t="s">
        <v>465</v>
      </c>
      <c r="F180" s="130" t="s">
        <v>465</v>
      </c>
      <c r="G180" s="130">
        <v>0</v>
      </c>
      <c r="H180" s="130">
        <v>0</v>
      </c>
      <c r="J180" s="130">
        <v>19</v>
      </c>
    </row>
    <row r="181" spans="1:10" ht="12.75" customHeight="1">
      <c r="A181" s="129">
        <v>1463</v>
      </c>
      <c r="B181" s="129" t="s">
        <v>272</v>
      </c>
      <c r="C181" s="146">
        <v>61</v>
      </c>
      <c r="D181" s="132">
        <v>15</v>
      </c>
      <c r="E181" s="132">
        <v>11</v>
      </c>
      <c r="F181" s="132">
        <v>17</v>
      </c>
      <c r="G181" s="132">
        <v>0</v>
      </c>
      <c r="H181" s="132">
        <v>18</v>
      </c>
      <c r="J181" s="132">
        <v>61</v>
      </c>
    </row>
    <row r="182" spans="1:10" ht="12.75" customHeight="1">
      <c r="A182" s="129">
        <v>1465</v>
      </c>
      <c r="B182" s="129" t="s">
        <v>283</v>
      </c>
      <c r="C182" s="146">
        <v>29</v>
      </c>
      <c r="D182" s="130" t="s">
        <v>465</v>
      </c>
      <c r="E182" s="130" t="s">
        <v>465</v>
      </c>
      <c r="F182" s="130" t="s">
        <v>465</v>
      </c>
      <c r="G182" s="130">
        <v>14</v>
      </c>
      <c r="H182" s="130">
        <v>0</v>
      </c>
      <c r="J182" s="130">
        <v>15</v>
      </c>
    </row>
    <row r="183" spans="1:10" ht="12.75" customHeight="1">
      <c r="A183" s="129">
        <v>1466</v>
      </c>
      <c r="B183" s="129" t="s">
        <v>262</v>
      </c>
      <c r="C183" s="146">
        <v>18</v>
      </c>
      <c r="D183" s="130" t="s">
        <v>465</v>
      </c>
      <c r="E183" s="130">
        <v>11</v>
      </c>
      <c r="F183" s="130" t="s">
        <v>465</v>
      </c>
      <c r="G183" s="130">
        <v>0</v>
      </c>
      <c r="H183" s="130">
        <v>0</v>
      </c>
      <c r="J183" s="131">
        <v>18</v>
      </c>
    </row>
    <row r="184" spans="1:10" ht="12.75" customHeight="1">
      <c r="A184" s="129">
        <v>1470</v>
      </c>
      <c r="B184" s="129" t="s">
        <v>293</v>
      </c>
      <c r="C184" s="146">
        <v>26</v>
      </c>
      <c r="D184" s="130">
        <v>11</v>
      </c>
      <c r="E184" s="130">
        <v>4</v>
      </c>
      <c r="F184" s="130">
        <v>7</v>
      </c>
      <c r="G184" s="130">
        <v>4</v>
      </c>
      <c r="H184" s="130">
        <v>0</v>
      </c>
      <c r="J184" s="130">
        <v>22</v>
      </c>
    </row>
    <row r="185" spans="1:10" ht="12.75" customHeight="1">
      <c r="A185" s="129">
        <v>1471</v>
      </c>
      <c r="B185" s="129" t="s">
        <v>261</v>
      </c>
      <c r="C185" s="146">
        <v>12</v>
      </c>
      <c r="D185" s="130">
        <v>5</v>
      </c>
      <c r="E185" s="130" t="s">
        <v>465</v>
      </c>
      <c r="F185" s="130" t="s">
        <v>465</v>
      </c>
      <c r="G185" s="130" t="s">
        <v>465</v>
      </c>
      <c r="H185" s="130">
        <v>0</v>
      </c>
      <c r="J185" s="130">
        <v>8</v>
      </c>
    </row>
    <row r="186" spans="1:10" ht="12.75" customHeight="1">
      <c r="A186" s="129">
        <v>1472</v>
      </c>
      <c r="B186" s="129" t="s">
        <v>285</v>
      </c>
      <c r="C186" s="146">
        <v>18</v>
      </c>
      <c r="D186" s="130">
        <v>8</v>
      </c>
      <c r="E186" s="130" t="s">
        <v>465</v>
      </c>
      <c r="F186" s="130" t="s">
        <v>465</v>
      </c>
      <c r="G186" s="130" t="s">
        <v>465</v>
      </c>
      <c r="H186" s="130">
        <v>0</v>
      </c>
      <c r="J186" s="131">
        <v>17</v>
      </c>
    </row>
    <row r="187" spans="1:10" ht="12.75" customHeight="1">
      <c r="A187" s="129">
        <v>1473</v>
      </c>
      <c r="B187" s="129" t="s">
        <v>290</v>
      </c>
      <c r="C187" s="146">
        <v>10</v>
      </c>
      <c r="D187" s="130" t="s">
        <v>465</v>
      </c>
      <c r="E187" s="130" t="s">
        <v>465</v>
      </c>
      <c r="F187" s="130">
        <v>0</v>
      </c>
      <c r="G187" s="130">
        <v>0</v>
      </c>
      <c r="H187" s="130">
        <v>0</v>
      </c>
      <c r="J187" s="130">
        <v>10</v>
      </c>
    </row>
    <row r="188" spans="1:10" ht="12.75" customHeight="1">
      <c r="A188" s="129">
        <v>1480</v>
      </c>
      <c r="B188" s="129" t="s">
        <v>260</v>
      </c>
      <c r="C188" s="146">
        <v>684</v>
      </c>
      <c r="D188" s="130">
        <v>20</v>
      </c>
      <c r="E188" s="130">
        <v>0</v>
      </c>
      <c r="F188" s="130">
        <v>596</v>
      </c>
      <c r="G188" s="130">
        <v>14</v>
      </c>
      <c r="H188" s="130">
        <v>54</v>
      </c>
      <c r="J188" s="130">
        <v>670</v>
      </c>
    </row>
    <row r="189" spans="1:10" ht="12.75" customHeight="1">
      <c r="A189" s="129">
        <v>1481</v>
      </c>
      <c r="B189" s="129" t="s">
        <v>275</v>
      </c>
      <c r="C189" s="146">
        <v>84</v>
      </c>
      <c r="D189" s="130">
        <v>44</v>
      </c>
      <c r="E189" s="130">
        <v>30</v>
      </c>
      <c r="F189" s="130" t="s">
        <v>465</v>
      </c>
      <c r="G189" s="130" t="s">
        <v>465</v>
      </c>
      <c r="H189" s="130">
        <v>0</v>
      </c>
      <c r="J189" s="130">
        <v>81</v>
      </c>
    </row>
    <row r="190" spans="1:10" ht="12.75" customHeight="1">
      <c r="A190" s="129">
        <v>1482</v>
      </c>
      <c r="B190" s="129" t="s">
        <v>266</v>
      </c>
      <c r="C190" s="146">
        <v>51</v>
      </c>
      <c r="D190" s="130">
        <v>30</v>
      </c>
      <c r="E190" s="130">
        <v>12</v>
      </c>
      <c r="F190" s="130">
        <v>4</v>
      </c>
      <c r="G190" s="130">
        <v>5</v>
      </c>
      <c r="H190" s="130">
        <v>0</v>
      </c>
      <c r="J190" s="131">
        <v>46</v>
      </c>
    </row>
    <row r="191" spans="1:10" ht="12.75" customHeight="1">
      <c r="A191" s="129">
        <v>1484</v>
      </c>
      <c r="B191" s="129" t="s">
        <v>270</v>
      </c>
      <c r="C191" s="146">
        <v>19</v>
      </c>
      <c r="D191" s="130" t="s">
        <v>465</v>
      </c>
      <c r="E191" s="130" t="s">
        <v>465</v>
      </c>
      <c r="F191" s="130" t="s">
        <v>465</v>
      </c>
      <c r="G191" s="130">
        <v>8</v>
      </c>
      <c r="H191" s="130">
        <v>0</v>
      </c>
      <c r="J191" s="130">
        <v>11</v>
      </c>
    </row>
    <row r="192" spans="1:10" ht="12.75" customHeight="1">
      <c r="A192" s="129">
        <v>1485</v>
      </c>
      <c r="B192" s="129" t="s">
        <v>291</v>
      </c>
      <c r="C192" s="146">
        <v>84</v>
      </c>
      <c r="D192" s="130" t="s">
        <v>465</v>
      </c>
      <c r="E192" s="130" t="s">
        <v>465</v>
      </c>
      <c r="F192" s="130" t="s">
        <v>465</v>
      </c>
      <c r="G192" s="130" t="s">
        <v>465</v>
      </c>
      <c r="H192" s="130">
        <v>46</v>
      </c>
      <c r="J192" s="130">
        <v>82</v>
      </c>
    </row>
    <row r="193" spans="1:10" ht="12.75" customHeight="1">
      <c r="A193" s="129">
        <v>1486</v>
      </c>
      <c r="B193" s="129" t="s">
        <v>282</v>
      </c>
      <c r="C193" s="146">
        <v>16</v>
      </c>
      <c r="D193" s="130">
        <v>5</v>
      </c>
      <c r="E193" s="130">
        <v>4</v>
      </c>
      <c r="F193" s="130">
        <v>7</v>
      </c>
      <c r="G193" s="130">
        <v>0</v>
      </c>
      <c r="H193" s="130">
        <v>0</v>
      </c>
      <c r="J193" s="130">
        <v>16</v>
      </c>
    </row>
    <row r="194" spans="1:10" ht="12.75" customHeight="1">
      <c r="A194" s="129">
        <v>1487</v>
      </c>
      <c r="B194" s="129" t="s">
        <v>295</v>
      </c>
      <c r="C194" s="146">
        <v>40</v>
      </c>
      <c r="D194" s="130">
        <v>30</v>
      </c>
      <c r="E194" s="130" t="s">
        <v>465</v>
      </c>
      <c r="F194" s="130" t="s">
        <v>465</v>
      </c>
      <c r="G194" s="130">
        <v>0</v>
      </c>
      <c r="H194" s="130">
        <v>0</v>
      </c>
      <c r="J194" s="130">
        <v>40</v>
      </c>
    </row>
    <row r="195" spans="1:10" ht="12.75" customHeight="1">
      <c r="A195" s="129">
        <v>1488</v>
      </c>
      <c r="B195" s="129" t="s">
        <v>289</v>
      </c>
      <c r="C195" s="146">
        <v>211</v>
      </c>
      <c r="D195" s="130">
        <v>122</v>
      </c>
      <c r="E195" s="130">
        <v>57</v>
      </c>
      <c r="F195" s="130">
        <v>23</v>
      </c>
      <c r="G195" s="130">
        <v>9</v>
      </c>
      <c r="H195" s="130">
        <v>0</v>
      </c>
      <c r="J195" s="130">
        <v>202</v>
      </c>
    </row>
    <row r="196" spans="1:10" ht="12.75" customHeight="1">
      <c r="A196" s="129">
        <v>1489</v>
      </c>
      <c r="B196" s="129" t="s">
        <v>250</v>
      </c>
      <c r="C196" s="146">
        <v>26</v>
      </c>
      <c r="D196" s="130">
        <v>0</v>
      </c>
      <c r="E196" s="130">
        <v>0</v>
      </c>
      <c r="F196" s="130">
        <v>0</v>
      </c>
      <c r="G196" s="130">
        <v>18</v>
      </c>
      <c r="H196" s="130">
        <v>8</v>
      </c>
      <c r="J196" s="130">
        <v>8</v>
      </c>
    </row>
    <row r="197" spans="1:10" ht="12.75" customHeight="1">
      <c r="A197" s="129">
        <v>1490</v>
      </c>
      <c r="B197" s="129" t="s">
        <v>253</v>
      </c>
      <c r="C197" s="146">
        <v>224</v>
      </c>
      <c r="D197" s="132">
        <v>111</v>
      </c>
      <c r="E197" s="132">
        <v>59</v>
      </c>
      <c r="F197" s="132">
        <v>54</v>
      </c>
      <c r="G197" s="132">
        <v>0</v>
      </c>
      <c r="H197" s="132">
        <v>0</v>
      </c>
      <c r="J197" s="132">
        <v>224</v>
      </c>
    </row>
    <row r="198" spans="1:10" ht="12.75" customHeight="1">
      <c r="A198" s="129">
        <v>1491</v>
      </c>
      <c r="B198" s="129" t="s">
        <v>292</v>
      </c>
      <c r="C198" s="146">
        <v>33</v>
      </c>
      <c r="D198" s="130" t="s">
        <v>465</v>
      </c>
      <c r="E198" s="130" t="s">
        <v>465</v>
      </c>
      <c r="F198" s="130">
        <v>22</v>
      </c>
      <c r="G198" s="130">
        <v>0</v>
      </c>
      <c r="H198" s="130" t="s">
        <v>465</v>
      </c>
      <c r="J198" s="130">
        <v>33</v>
      </c>
    </row>
    <row r="199" spans="1:10" ht="12.75" customHeight="1">
      <c r="A199" s="129">
        <v>1492</v>
      </c>
      <c r="B199" s="129" t="s">
        <v>296</v>
      </c>
      <c r="C199" s="146">
        <v>16</v>
      </c>
      <c r="D199" s="130">
        <v>8</v>
      </c>
      <c r="E199" s="130" t="s">
        <v>465</v>
      </c>
      <c r="F199" s="130" t="s">
        <v>465</v>
      </c>
      <c r="G199" s="130">
        <v>0</v>
      </c>
      <c r="H199" s="130">
        <v>0</v>
      </c>
      <c r="J199" s="130">
        <v>16</v>
      </c>
    </row>
    <row r="200" spans="1:10" ht="12.75" customHeight="1">
      <c r="A200" s="129">
        <v>1493</v>
      </c>
      <c r="B200" s="129" t="s">
        <v>271</v>
      </c>
      <c r="C200" s="146">
        <v>44</v>
      </c>
      <c r="D200" s="130">
        <v>23</v>
      </c>
      <c r="E200" s="130">
        <v>17</v>
      </c>
      <c r="F200" s="130">
        <v>4</v>
      </c>
      <c r="G200" s="130">
        <v>0</v>
      </c>
      <c r="H200" s="130">
        <v>0</v>
      </c>
      <c r="J200" s="130">
        <v>44</v>
      </c>
    </row>
    <row r="201" spans="1:10" ht="12.75" customHeight="1">
      <c r="A201" s="129">
        <v>1494</v>
      </c>
      <c r="B201" s="129" t="s">
        <v>268</v>
      </c>
      <c r="C201" s="146">
        <v>40</v>
      </c>
      <c r="D201" s="130">
        <v>23</v>
      </c>
      <c r="E201" s="130">
        <v>9</v>
      </c>
      <c r="F201" s="130" t="s">
        <v>465</v>
      </c>
      <c r="G201" s="130">
        <v>0</v>
      </c>
      <c r="H201" s="130" t="s">
        <v>465</v>
      </c>
      <c r="J201" s="131">
        <v>40</v>
      </c>
    </row>
    <row r="202" spans="1:10" ht="12.75" customHeight="1">
      <c r="A202" s="129">
        <v>1495</v>
      </c>
      <c r="B202" s="129" t="s">
        <v>278</v>
      </c>
      <c r="C202" s="146">
        <v>41</v>
      </c>
      <c r="D202" s="130">
        <v>27</v>
      </c>
      <c r="E202" s="130">
        <v>6</v>
      </c>
      <c r="F202" s="130">
        <v>8</v>
      </c>
      <c r="G202" s="130">
        <v>0</v>
      </c>
      <c r="H202" s="130">
        <v>0</v>
      </c>
      <c r="J202" s="130">
        <v>41</v>
      </c>
    </row>
    <row r="203" spans="1:10" ht="12.75" customHeight="1">
      <c r="A203" s="129">
        <v>1496</v>
      </c>
      <c r="B203" s="129" t="s">
        <v>279</v>
      </c>
      <c r="C203" s="146">
        <v>68</v>
      </c>
      <c r="D203" s="130">
        <v>49</v>
      </c>
      <c r="E203" s="130" t="s">
        <v>465</v>
      </c>
      <c r="F203" s="130">
        <v>9</v>
      </c>
      <c r="G203" s="130">
        <v>0</v>
      </c>
      <c r="H203" s="130" t="s">
        <v>465</v>
      </c>
      <c r="J203" s="130">
        <v>68</v>
      </c>
    </row>
    <row r="204" spans="1:10" ht="12.75" customHeight="1">
      <c r="A204" s="129">
        <v>1497</v>
      </c>
      <c r="B204" s="129" t="s">
        <v>263</v>
      </c>
      <c r="C204" s="146">
        <v>23</v>
      </c>
      <c r="D204" s="130" t="s">
        <v>465</v>
      </c>
      <c r="E204" s="130">
        <v>7</v>
      </c>
      <c r="F204" s="130" t="s">
        <v>465</v>
      </c>
      <c r="G204" s="130">
        <v>7</v>
      </c>
      <c r="H204" s="130">
        <v>0</v>
      </c>
      <c r="J204" s="130">
        <v>16</v>
      </c>
    </row>
    <row r="205" spans="1:10" ht="12.75" customHeight="1">
      <c r="A205" s="129">
        <v>1498</v>
      </c>
      <c r="B205" s="129" t="s">
        <v>286</v>
      </c>
      <c r="C205" s="146">
        <v>6</v>
      </c>
      <c r="D205" s="130" t="s">
        <v>465</v>
      </c>
      <c r="E205" s="130" t="s">
        <v>465</v>
      </c>
      <c r="F205" s="130" t="s">
        <v>465</v>
      </c>
      <c r="G205" s="130">
        <v>0</v>
      </c>
      <c r="H205" s="130">
        <v>0</v>
      </c>
      <c r="J205" s="130">
        <v>6</v>
      </c>
    </row>
    <row r="206" spans="1:10" ht="12.75" customHeight="1">
      <c r="A206" s="129">
        <v>1499</v>
      </c>
      <c r="B206" s="129" t="s">
        <v>256</v>
      </c>
      <c r="C206" s="146">
        <v>75</v>
      </c>
      <c r="D206" s="130">
        <v>38</v>
      </c>
      <c r="E206" s="130">
        <v>24</v>
      </c>
      <c r="F206" s="130">
        <v>6</v>
      </c>
      <c r="G206" s="130" t="s">
        <v>465</v>
      </c>
      <c r="H206" s="130" t="s">
        <v>465</v>
      </c>
      <c r="J206" s="130">
        <v>70</v>
      </c>
    </row>
    <row r="207" spans="1:10" ht="12.75" customHeight="1">
      <c r="A207" s="134">
        <v>17</v>
      </c>
      <c r="B207" s="134" t="s">
        <v>298</v>
      </c>
      <c r="C207" s="147">
        <v>393</v>
      </c>
      <c r="D207" s="133">
        <v>176</v>
      </c>
      <c r="E207" s="133">
        <v>95</v>
      </c>
      <c r="F207" s="133">
        <v>44</v>
      </c>
      <c r="G207" s="133">
        <v>62</v>
      </c>
      <c r="H207" s="133">
        <v>16</v>
      </c>
      <c r="J207" s="133">
        <v>331</v>
      </c>
    </row>
    <row r="208" spans="1:10" s="77" customFormat="1" ht="12.75" customHeight="1">
      <c r="A208" s="129">
        <v>1715</v>
      </c>
      <c r="B208" s="129" t="s">
        <v>307</v>
      </c>
      <c r="C208" s="146">
        <v>16</v>
      </c>
      <c r="D208" s="130">
        <v>9</v>
      </c>
      <c r="E208" s="130" t="s">
        <v>465</v>
      </c>
      <c r="F208" s="130" t="s">
        <v>465</v>
      </c>
      <c r="G208" s="130">
        <v>0</v>
      </c>
      <c r="H208" s="130">
        <v>0</v>
      </c>
      <c r="I208" s="79"/>
      <c r="J208" s="130">
        <v>16</v>
      </c>
    </row>
    <row r="209" spans="1:10" ht="12.75" customHeight="1">
      <c r="A209" s="129">
        <v>1730</v>
      </c>
      <c r="B209" s="129" t="s">
        <v>300</v>
      </c>
      <c r="C209" s="146">
        <v>12</v>
      </c>
      <c r="D209" s="130">
        <v>8</v>
      </c>
      <c r="E209" s="130">
        <v>4</v>
      </c>
      <c r="F209" s="130">
        <v>0</v>
      </c>
      <c r="G209" s="130">
        <v>0</v>
      </c>
      <c r="H209" s="130">
        <v>0</v>
      </c>
      <c r="J209" s="130">
        <v>12</v>
      </c>
    </row>
    <row r="210" spans="1:10" ht="12.75" customHeight="1">
      <c r="A210" s="129">
        <v>1737</v>
      </c>
      <c r="B210" s="129" t="s">
        <v>313</v>
      </c>
      <c r="C210" s="146">
        <v>11</v>
      </c>
      <c r="D210" s="130" t="s">
        <v>465</v>
      </c>
      <c r="E210" s="130" t="s">
        <v>465</v>
      </c>
      <c r="F210" s="130" t="s">
        <v>465</v>
      </c>
      <c r="G210" s="130">
        <v>0</v>
      </c>
      <c r="H210" s="130">
        <v>0</v>
      </c>
      <c r="J210" s="130">
        <v>11</v>
      </c>
    </row>
    <row r="211" spans="1:10" ht="12.75" customHeight="1">
      <c r="A211" s="129">
        <v>1760</v>
      </c>
      <c r="B211" s="129" t="s">
        <v>310</v>
      </c>
      <c r="C211" s="146" t="s">
        <v>465</v>
      </c>
      <c r="D211" s="135" t="s">
        <v>465</v>
      </c>
      <c r="E211" s="135" t="s">
        <v>465</v>
      </c>
      <c r="F211" s="135" t="s">
        <v>465</v>
      </c>
      <c r="G211" s="130" t="s">
        <v>465</v>
      </c>
      <c r="H211" s="135">
        <v>0</v>
      </c>
      <c r="J211" s="135" t="s">
        <v>465</v>
      </c>
    </row>
    <row r="212" spans="1:10" ht="12.75" customHeight="1">
      <c r="A212" s="129">
        <v>1761</v>
      </c>
      <c r="B212" s="129" t="s">
        <v>305</v>
      </c>
      <c r="C212" s="146">
        <v>15</v>
      </c>
      <c r="D212" s="132" t="s">
        <v>465</v>
      </c>
      <c r="E212" s="132" t="s">
        <v>465</v>
      </c>
      <c r="F212" s="132">
        <v>0</v>
      </c>
      <c r="G212" s="132">
        <v>7</v>
      </c>
      <c r="H212" s="132">
        <v>0</v>
      </c>
      <c r="J212" s="132">
        <v>8</v>
      </c>
    </row>
    <row r="213" spans="1:10" ht="12.75" customHeight="1">
      <c r="A213" s="129">
        <v>1762</v>
      </c>
      <c r="B213" s="129" t="s">
        <v>309</v>
      </c>
      <c r="C213" s="146" t="s">
        <v>465</v>
      </c>
      <c r="D213" s="143" t="s">
        <v>465</v>
      </c>
      <c r="E213" s="143">
        <v>0</v>
      </c>
      <c r="F213" s="143" t="s">
        <v>465</v>
      </c>
      <c r="G213" s="130" t="s">
        <v>465</v>
      </c>
      <c r="H213" s="136">
        <v>0</v>
      </c>
      <c r="J213" s="137" t="s">
        <v>465</v>
      </c>
    </row>
    <row r="214" spans="1:10" ht="12.75" customHeight="1">
      <c r="A214" s="129">
        <v>1763</v>
      </c>
      <c r="B214" s="129" t="s">
        <v>302</v>
      </c>
      <c r="C214" s="146">
        <v>13</v>
      </c>
      <c r="D214" s="143">
        <v>6</v>
      </c>
      <c r="E214" s="143" t="s">
        <v>465</v>
      </c>
      <c r="F214" s="143" t="s">
        <v>465</v>
      </c>
      <c r="G214" s="130">
        <v>0</v>
      </c>
      <c r="H214" s="136">
        <v>0</v>
      </c>
      <c r="J214" s="137">
        <v>13</v>
      </c>
    </row>
    <row r="215" spans="1:10" ht="12.75" customHeight="1">
      <c r="A215" s="129">
        <v>1764</v>
      </c>
      <c r="B215" s="129" t="s">
        <v>303</v>
      </c>
      <c r="C215" s="146">
        <v>24</v>
      </c>
      <c r="D215" s="143">
        <v>11</v>
      </c>
      <c r="E215" s="143" t="s">
        <v>465</v>
      </c>
      <c r="F215" s="143" t="s">
        <v>465</v>
      </c>
      <c r="G215" s="136" t="s">
        <v>465</v>
      </c>
      <c r="H215" s="136" t="s">
        <v>465</v>
      </c>
      <c r="J215" s="137">
        <v>18</v>
      </c>
    </row>
    <row r="216" spans="1:10" ht="12.75" customHeight="1">
      <c r="A216" s="129">
        <v>1765</v>
      </c>
      <c r="B216" s="129" t="s">
        <v>314</v>
      </c>
      <c r="C216" s="146">
        <v>15</v>
      </c>
      <c r="D216" s="130">
        <v>5</v>
      </c>
      <c r="E216" s="130">
        <v>0</v>
      </c>
      <c r="F216" s="130">
        <v>5</v>
      </c>
      <c r="G216" s="136" t="s">
        <v>465</v>
      </c>
      <c r="H216" s="136" t="s">
        <v>465</v>
      </c>
      <c r="J216" s="131">
        <v>14</v>
      </c>
    </row>
    <row r="217" spans="1:10" ht="12.75" customHeight="1">
      <c r="A217" s="129">
        <v>1766</v>
      </c>
      <c r="B217" s="129" t="s">
        <v>311</v>
      </c>
      <c r="C217" s="146">
        <v>19</v>
      </c>
      <c r="D217" s="136">
        <v>10</v>
      </c>
      <c r="E217" s="136" t="s">
        <v>465</v>
      </c>
      <c r="F217" s="136" t="s">
        <v>465</v>
      </c>
      <c r="G217" s="136">
        <v>0</v>
      </c>
      <c r="H217" s="136">
        <v>0</v>
      </c>
      <c r="J217" s="137">
        <v>19</v>
      </c>
    </row>
    <row r="218" spans="1:10" ht="12.75" customHeight="1">
      <c r="A218" s="129">
        <v>1780</v>
      </c>
      <c r="B218" s="129" t="s">
        <v>306</v>
      </c>
      <c r="C218" s="146">
        <v>106</v>
      </c>
      <c r="D218" s="136">
        <v>59</v>
      </c>
      <c r="E218" s="136">
        <v>40</v>
      </c>
      <c r="F218" s="136" t="s">
        <v>465</v>
      </c>
      <c r="G218" s="136" t="s">
        <v>465</v>
      </c>
      <c r="H218" s="136">
        <v>0</v>
      </c>
      <c r="J218" s="137">
        <v>105</v>
      </c>
    </row>
    <row r="219" spans="1:10" ht="12.75" customHeight="1">
      <c r="A219" s="129">
        <v>1781</v>
      </c>
      <c r="B219" s="129" t="s">
        <v>308</v>
      </c>
      <c r="C219" s="146">
        <v>54</v>
      </c>
      <c r="D219" s="130">
        <v>16</v>
      </c>
      <c r="E219" s="130">
        <v>7</v>
      </c>
      <c r="F219" s="130">
        <v>5</v>
      </c>
      <c r="G219" s="136">
        <v>26</v>
      </c>
      <c r="H219" s="130">
        <v>0</v>
      </c>
      <c r="J219" s="137">
        <v>28</v>
      </c>
    </row>
    <row r="220" spans="1:10" ht="12.75" customHeight="1">
      <c r="A220" s="129">
        <v>1782</v>
      </c>
      <c r="B220" s="129" t="s">
        <v>301</v>
      </c>
      <c r="C220" s="146">
        <v>34</v>
      </c>
      <c r="D220" s="136" t="s">
        <v>465</v>
      </c>
      <c r="E220" s="136">
        <v>10</v>
      </c>
      <c r="F220" s="136" t="s">
        <v>465</v>
      </c>
      <c r="G220" s="136">
        <v>14</v>
      </c>
      <c r="H220" s="136">
        <v>0</v>
      </c>
      <c r="J220" s="131">
        <v>20</v>
      </c>
    </row>
    <row r="221" spans="1:10" ht="12.75" customHeight="1">
      <c r="A221" s="129">
        <v>1783</v>
      </c>
      <c r="B221" s="129" t="s">
        <v>304</v>
      </c>
      <c r="C221" s="146">
        <v>17</v>
      </c>
      <c r="D221" s="136" t="s">
        <v>465</v>
      </c>
      <c r="E221" s="136" t="s">
        <v>465</v>
      </c>
      <c r="F221" s="136" t="s">
        <v>465</v>
      </c>
      <c r="G221" s="136" t="s">
        <v>465</v>
      </c>
      <c r="H221" s="136" t="s">
        <v>465</v>
      </c>
      <c r="J221" s="137">
        <v>16</v>
      </c>
    </row>
    <row r="222" spans="1:10" ht="12.75" customHeight="1">
      <c r="A222" s="129">
        <v>1784</v>
      </c>
      <c r="B222" s="129" t="s">
        <v>299</v>
      </c>
      <c r="C222" s="146">
        <v>27</v>
      </c>
      <c r="D222" s="130">
        <v>13</v>
      </c>
      <c r="E222" s="130">
        <v>7</v>
      </c>
      <c r="F222" s="130" t="s">
        <v>465</v>
      </c>
      <c r="G222" s="136" t="s">
        <v>465</v>
      </c>
      <c r="H222" s="136">
        <v>0</v>
      </c>
      <c r="J222" s="137">
        <v>26</v>
      </c>
    </row>
    <row r="223" spans="1:10" ht="12.75" customHeight="1">
      <c r="A223" s="129">
        <v>1785</v>
      </c>
      <c r="B223" s="129" t="s">
        <v>312</v>
      </c>
      <c r="C223" s="146">
        <v>20</v>
      </c>
      <c r="D223" s="136">
        <v>8</v>
      </c>
      <c r="E223" s="136" t="s">
        <v>465</v>
      </c>
      <c r="F223" s="136" t="s">
        <v>465</v>
      </c>
      <c r="G223" s="130">
        <v>0</v>
      </c>
      <c r="H223" s="136" t="s">
        <v>465</v>
      </c>
      <c r="J223" s="137">
        <v>20</v>
      </c>
    </row>
    <row r="224" spans="1:10" ht="12.75" customHeight="1">
      <c r="A224" s="109">
        <v>18</v>
      </c>
      <c r="B224" s="109" t="s">
        <v>315</v>
      </c>
      <c r="C224" s="145">
        <v>524</v>
      </c>
      <c r="D224" s="138">
        <v>274</v>
      </c>
      <c r="E224" s="138">
        <v>125</v>
      </c>
      <c r="F224" s="138">
        <v>89</v>
      </c>
      <c r="G224" s="138">
        <v>30</v>
      </c>
      <c r="H224" s="138">
        <v>6</v>
      </c>
      <c r="J224" s="139">
        <v>494</v>
      </c>
    </row>
    <row r="225" spans="1:10" ht="12.75" customHeight="1">
      <c r="A225" s="129">
        <v>1814</v>
      </c>
      <c r="B225" s="129" t="s">
        <v>323</v>
      </c>
      <c r="C225" s="146">
        <v>5</v>
      </c>
      <c r="D225" s="136" t="s">
        <v>465</v>
      </c>
      <c r="E225" s="136" t="s">
        <v>465</v>
      </c>
      <c r="F225" s="136">
        <v>0</v>
      </c>
      <c r="G225" s="136" t="s">
        <v>465</v>
      </c>
      <c r="H225" s="130">
        <v>0</v>
      </c>
      <c r="J225" s="137" t="s">
        <v>465</v>
      </c>
    </row>
    <row r="226" spans="1:10" ht="12.75" customHeight="1">
      <c r="A226" s="129">
        <v>1860</v>
      </c>
      <c r="B226" s="129" t="s">
        <v>322</v>
      </c>
      <c r="C226" s="146">
        <v>7</v>
      </c>
      <c r="D226" s="136" t="s">
        <v>465</v>
      </c>
      <c r="E226" s="136" t="s">
        <v>465</v>
      </c>
      <c r="F226" s="136">
        <v>0</v>
      </c>
      <c r="G226" s="136">
        <v>0</v>
      </c>
      <c r="H226" s="136">
        <v>0</v>
      </c>
      <c r="J226" s="131">
        <v>7</v>
      </c>
    </row>
    <row r="227" spans="1:10" ht="12.75" customHeight="1">
      <c r="A227" s="129">
        <v>1861</v>
      </c>
      <c r="B227" s="129" t="s">
        <v>318</v>
      </c>
      <c r="C227" s="146">
        <v>23</v>
      </c>
      <c r="D227" s="130">
        <v>9</v>
      </c>
      <c r="E227" s="130">
        <v>7</v>
      </c>
      <c r="F227" s="130" t="s">
        <v>465</v>
      </c>
      <c r="G227" s="136">
        <v>0</v>
      </c>
      <c r="H227" s="136" t="s">
        <v>465</v>
      </c>
      <c r="J227" s="137">
        <v>23</v>
      </c>
    </row>
    <row r="228" spans="1:10" ht="12.75" customHeight="1">
      <c r="A228" s="129">
        <v>1862</v>
      </c>
      <c r="B228" s="129" t="s">
        <v>317</v>
      </c>
      <c r="C228" s="146">
        <v>11</v>
      </c>
      <c r="D228" s="136" t="s">
        <v>465</v>
      </c>
      <c r="E228" s="136" t="s">
        <v>465</v>
      </c>
      <c r="F228" s="136" t="s">
        <v>465</v>
      </c>
      <c r="G228" s="130" t="s">
        <v>465</v>
      </c>
      <c r="H228" s="136">
        <v>0</v>
      </c>
      <c r="J228" s="131">
        <v>10</v>
      </c>
    </row>
    <row r="229" spans="1:10" ht="12.75" customHeight="1">
      <c r="A229" s="129">
        <v>1863</v>
      </c>
      <c r="B229" s="129" t="s">
        <v>319</v>
      </c>
      <c r="C229" s="146">
        <v>32</v>
      </c>
      <c r="D229" s="136" t="s">
        <v>465</v>
      </c>
      <c r="E229" s="136" t="s">
        <v>465</v>
      </c>
      <c r="F229" s="136">
        <v>22</v>
      </c>
      <c r="G229" s="136">
        <v>0</v>
      </c>
      <c r="H229" s="136">
        <v>0</v>
      </c>
      <c r="J229" s="137">
        <v>32</v>
      </c>
    </row>
    <row r="230" spans="1:10" ht="12.75" customHeight="1">
      <c r="A230" s="129">
        <v>1864</v>
      </c>
      <c r="B230" s="129" t="s">
        <v>325</v>
      </c>
      <c r="C230" s="146">
        <v>7</v>
      </c>
      <c r="D230" s="136" t="s">
        <v>465</v>
      </c>
      <c r="E230" s="136" t="s">
        <v>465</v>
      </c>
      <c r="F230" s="136">
        <v>0</v>
      </c>
      <c r="G230" s="136">
        <v>0</v>
      </c>
      <c r="H230" s="136">
        <v>0</v>
      </c>
      <c r="J230" s="137">
        <v>7</v>
      </c>
    </row>
    <row r="231" spans="1:10" ht="12.75" customHeight="1">
      <c r="A231" s="129">
        <v>1880</v>
      </c>
      <c r="B231" s="129" t="s">
        <v>327</v>
      </c>
      <c r="C231" s="146">
        <v>293</v>
      </c>
      <c r="D231" s="136">
        <v>187</v>
      </c>
      <c r="E231" s="136">
        <v>54</v>
      </c>
      <c r="F231" s="136" t="s">
        <v>465</v>
      </c>
      <c r="G231" s="136" t="s">
        <v>465</v>
      </c>
      <c r="H231" s="136">
        <v>0</v>
      </c>
      <c r="J231" s="137">
        <v>292</v>
      </c>
    </row>
    <row r="232" spans="1:10" ht="12.75" customHeight="1">
      <c r="A232" s="129">
        <v>1881</v>
      </c>
      <c r="B232" s="129" t="s">
        <v>321</v>
      </c>
      <c r="C232" s="146">
        <v>22</v>
      </c>
      <c r="D232" s="136">
        <v>13</v>
      </c>
      <c r="E232" s="136" t="s">
        <v>465</v>
      </c>
      <c r="F232" s="136" t="s">
        <v>465</v>
      </c>
      <c r="G232" s="136" t="s">
        <v>465</v>
      </c>
      <c r="H232" s="136">
        <v>0</v>
      </c>
      <c r="J232" s="137">
        <v>21</v>
      </c>
    </row>
    <row r="233" spans="1:10" ht="12.75" customHeight="1">
      <c r="A233" s="129">
        <v>1882</v>
      </c>
      <c r="B233" s="129" t="s">
        <v>316</v>
      </c>
      <c r="C233" s="146">
        <v>14</v>
      </c>
      <c r="D233" s="136">
        <v>8</v>
      </c>
      <c r="E233" s="136">
        <v>6</v>
      </c>
      <c r="F233" s="136">
        <v>0</v>
      </c>
      <c r="G233" s="136">
        <v>0</v>
      </c>
      <c r="H233" s="136">
        <v>0</v>
      </c>
      <c r="J233" s="137">
        <v>14</v>
      </c>
    </row>
    <row r="234" spans="1:10" ht="12.75" customHeight="1">
      <c r="A234" s="129">
        <v>1883</v>
      </c>
      <c r="B234" s="129" t="s">
        <v>320</v>
      </c>
      <c r="C234" s="146">
        <v>52</v>
      </c>
      <c r="D234" s="136">
        <v>13</v>
      </c>
      <c r="E234" s="136">
        <v>7</v>
      </c>
      <c r="F234" s="136">
        <v>8</v>
      </c>
      <c r="G234" s="136">
        <v>18</v>
      </c>
      <c r="H234" s="130" t="s">
        <v>465</v>
      </c>
      <c r="J234" s="137">
        <v>34</v>
      </c>
    </row>
    <row r="235" spans="1:10" ht="12.75" customHeight="1">
      <c r="A235" s="129">
        <v>1884</v>
      </c>
      <c r="B235" s="129" t="s">
        <v>326</v>
      </c>
      <c r="C235" s="146">
        <v>29</v>
      </c>
      <c r="D235" s="136">
        <v>15</v>
      </c>
      <c r="E235" s="136" t="s">
        <v>465</v>
      </c>
      <c r="F235" s="136" t="s">
        <v>465</v>
      </c>
      <c r="G235" s="130" t="s">
        <v>465</v>
      </c>
      <c r="H235" s="136">
        <v>0</v>
      </c>
      <c r="J235" s="137">
        <v>22</v>
      </c>
    </row>
    <row r="236" spans="1:10" ht="12.75" customHeight="1">
      <c r="A236" s="129">
        <v>1885</v>
      </c>
      <c r="B236" s="129" t="s">
        <v>324</v>
      </c>
      <c r="C236" s="146">
        <v>36</v>
      </c>
      <c r="D236" s="136" t="s">
        <v>465</v>
      </c>
      <c r="E236" s="136">
        <v>24</v>
      </c>
      <c r="F236" s="136" t="s">
        <v>465</v>
      </c>
      <c r="G236" s="136">
        <v>0</v>
      </c>
      <c r="H236" s="136">
        <v>0</v>
      </c>
      <c r="J236" s="137">
        <v>36</v>
      </c>
    </row>
    <row r="237" spans="1:10" ht="12.75" customHeight="1">
      <c r="A237" s="109">
        <v>19</v>
      </c>
      <c r="B237" s="109" t="s">
        <v>328</v>
      </c>
      <c r="C237" s="145">
        <v>530</v>
      </c>
      <c r="D237" s="138">
        <v>259</v>
      </c>
      <c r="E237" s="138">
        <v>111</v>
      </c>
      <c r="F237" s="138">
        <v>55</v>
      </c>
      <c r="G237" s="138">
        <v>105</v>
      </c>
      <c r="H237" s="138">
        <v>0</v>
      </c>
      <c r="J237" s="139">
        <v>425</v>
      </c>
    </row>
    <row r="238" spans="1:10" ht="12.75" customHeight="1">
      <c r="A238" s="129">
        <v>1904</v>
      </c>
      <c r="B238" s="129" t="s">
        <v>336</v>
      </c>
      <c r="C238" s="146">
        <v>6</v>
      </c>
      <c r="D238" s="136" t="s">
        <v>465</v>
      </c>
      <c r="E238" s="136">
        <v>0</v>
      </c>
      <c r="F238" s="136" t="s">
        <v>465</v>
      </c>
      <c r="G238" s="136" t="s">
        <v>465</v>
      </c>
      <c r="H238" s="136">
        <v>0</v>
      </c>
      <c r="J238" s="131">
        <v>5</v>
      </c>
    </row>
    <row r="239" spans="1:10" ht="12.75" customHeight="1">
      <c r="A239" s="129">
        <v>1907</v>
      </c>
      <c r="B239" s="129" t="s">
        <v>337</v>
      </c>
      <c r="C239" s="146">
        <v>14</v>
      </c>
      <c r="D239" s="136">
        <v>8</v>
      </c>
      <c r="E239" s="136">
        <v>0</v>
      </c>
      <c r="F239" s="136" t="s">
        <v>465</v>
      </c>
      <c r="G239" s="136" t="s">
        <v>465</v>
      </c>
      <c r="H239" s="136">
        <v>0</v>
      </c>
      <c r="J239" s="131">
        <v>9</v>
      </c>
    </row>
    <row r="240" spans="1:10" ht="12.75" customHeight="1">
      <c r="A240" s="129">
        <v>1960</v>
      </c>
      <c r="B240" s="129" t="s">
        <v>332</v>
      </c>
      <c r="C240" s="146">
        <v>21</v>
      </c>
      <c r="D240" s="130">
        <v>13</v>
      </c>
      <c r="E240" s="130" t="s">
        <v>465</v>
      </c>
      <c r="F240" s="130">
        <v>0</v>
      </c>
      <c r="G240" s="136" t="s">
        <v>465</v>
      </c>
      <c r="H240" s="136">
        <v>0</v>
      </c>
      <c r="J240" s="137">
        <v>20</v>
      </c>
    </row>
    <row r="241" spans="1:10" ht="12.75" customHeight="1">
      <c r="A241" s="129">
        <v>1961</v>
      </c>
      <c r="B241" s="129" t="s">
        <v>331</v>
      </c>
      <c r="C241" s="146">
        <v>21</v>
      </c>
      <c r="D241" s="136">
        <v>9</v>
      </c>
      <c r="E241" s="136">
        <v>7</v>
      </c>
      <c r="F241" s="136" t="s">
        <v>465</v>
      </c>
      <c r="G241" s="136" t="s">
        <v>465</v>
      </c>
      <c r="H241" s="136">
        <v>0</v>
      </c>
      <c r="J241" s="137">
        <v>20</v>
      </c>
    </row>
    <row r="242" spans="1:10" ht="12.75" customHeight="1">
      <c r="A242" s="129">
        <v>1962</v>
      </c>
      <c r="B242" s="129" t="s">
        <v>334</v>
      </c>
      <c r="C242" s="146">
        <v>16</v>
      </c>
      <c r="D242" s="136" t="s">
        <v>465</v>
      </c>
      <c r="E242" s="136" t="s">
        <v>465</v>
      </c>
      <c r="F242" s="136">
        <v>0</v>
      </c>
      <c r="G242" s="136">
        <v>10</v>
      </c>
      <c r="H242" s="136">
        <v>0</v>
      </c>
      <c r="J242" s="131">
        <v>6</v>
      </c>
    </row>
    <row r="243" spans="1:10" ht="12.75" customHeight="1">
      <c r="A243" s="129">
        <v>1980</v>
      </c>
      <c r="B243" s="129" t="s">
        <v>338</v>
      </c>
      <c r="C243" s="146">
        <v>319</v>
      </c>
      <c r="D243" s="136">
        <v>170</v>
      </c>
      <c r="E243" s="136">
        <v>65</v>
      </c>
      <c r="F243" s="136">
        <v>27</v>
      </c>
      <c r="G243" s="136">
        <v>57</v>
      </c>
      <c r="H243" s="136">
        <v>0</v>
      </c>
      <c r="J243" s="131">
        <v>262</v>
      </c>
    </row>
    <row r="244" spans="1:10" ht="12.75" customHeight="1">
      <c r="A244" s="129">
        <v>1981</v>
      </c>
      <c r="B244" s="129" t="s">
        <v>335</v>
      </c>
      <c r="C244" s="146">
        <v>57</v>
      </c>
      <c r="D244" s="136">
        <v>19</v>
      </c>
      <c r="E244" s="136">
        <v>5</v>
      </c>
      <c r="F244" s="136">
        <v>10</v>
      </c>
      <c r="G244" s="136">
        <v>23</v>
      </c>
      <c r="H244" s="136">
        <v>0</v>
      </c>
      <c r="J244" s="137">
        <v>34</v>
      </c>
    </row>
    <row r="245" spans="1:10" ht="12.75" customHeight="1">
      <c r="A245" s="129">
        <v>1982</v>
      </c>
      <c r="B245" s="129" t="s">
        <v>330</v>
      </c>
      <c r="C245" s="146">
        <v>22</v>
      </c>
      <c r="D245" s="136">
        <v>7</v>
      </c>
      <c r="E245" s="136" t="s">
        <v>465</v>
      </c>
      <c r="F245" s="136" t="s">
        <v>465</v>
      </c>
      <c r="G245" s="136">
        <v>7</v>
      </c>
      <c r="H245" s="130">
        <v>0</v>
      </c>
      <c r="J245" s="137">
        <v>15</v>
      </c>
    </row>
    <row r="246" spans="1:10" ht="12.75" customHeight="1">
      <c r="A246" s="129">
        <v>1983</v>
      </c>
      <c r="B246" s="129" t="s">
        <v>333</v>
      </c>
      <c r="C246" s="146">
        <v>27</v>
      </c>
      <c r="D246" s="136">
        <v>13</v>
      </c>
      <c r="E246" s="136">
        <v>8</v>
      </c>
      <c r="F246" s="136">
        <v>6</v>
      </c>
      <c r="G246" s="136">
        <v>0</v>
      </c>
      <c r="H246" s="136">
        <v>0</v>
      </c>
      <c r="J246" s="137">
        <v>27</v>
      </c>
    </row>
    <row r="247" spans="1:10" ht="12.75" customHeight="1">
      <c r="A247" s="129">
        <v>1984</v>
      </c>
      <c r="B247" s="129" t="s">
        <v>329</v>
      </c>
      <c r="C247" s="146">
        <v>28</v>
      </c>
      <c r="D247" s="136" t="s">
        <v>465</v>
      </c>
      <c r="E247" s="136">
        <v>15</v>
      </c>
      <c r="F247" s="136" t="s">
        <v>465</v>
      </c>
      <c r="G247" s="136">
        <v>0</v>
      </c>
      <c r="H247" s="136">
        <v>0</v>
      </c>
      <c r="J247" s="137">
        <v>28</v>
      </c>
    </row>
    <row r="248" spans="1:10" ht="12.75" customHeight="1">
      <c r="A248" s="109">
        <v>20</v>
      </c>
      <c r="B248" s="109" t="s">
        <v>339</v>
      </c>
      <c r="C248" s="145">
        <v>405</v>
      </c>
      <c r="D248" s="138">
        <v>214</v>
      </c>
      <c r="E248" s="138">
        <v>109</v>
      </c>
      <c r="F248" s="138">
        <v>31</v>
      </c>
      <c r="G248" s="138">
        <v>29</v>
      </c>
      <c r="H248" s="138">
        <v>22</v>
      </c>
      <c r="J248" s="139">
        <v>376</v>
      </c>
    </row>
    <row r="249" spans="1:10" ht="12.75" customHeight="1">
      <c r="A249" s="129">
        <v>2021</v>
      </c>
      <c r="B249" s="129" t="s">
        <v>352</v>
      </c>
      <c r="C249" s="146">
        <v>10</v>
      </c>
      <c r="D249" s="136">
        <v>0</v>
      </c>
      <c r="E249" s="136">
        <v>0</v>
      </c>
      <c r="F249" s="136" t="s">
        <v>465</v>
      </c>
      <c r="G249" s="136">
        <v>0</v>
      </c>
      <c r="H249" s="136" t="s">
        <v>465</v>
      </c>
      <c r="J249" s="137">
        <v>10</v>
      </c>
    </row>
    <row r="250" spans="1:10" ht="12.75" customHeight="1">
      <c r="A250" s="129">
        <v>2023</v>
      </c>
      <c r="B250" s="129" t="s">
        <v>346</v>
      </c>
      <c r="C250" s="146">
        <v>11</v>
      </c>
      <c r="D250" s="136">
        <v>4</v>
      </c>
      <c r="E250" s="136" t="s">
        <v>465</v>
      </c>
      <c r="F250" s="136" t="s">
        <v>465</v>
      </c>
      <c r="G250" s="136">
        <v>0</v>
      </c>
      <c r="H250" s="136">
        <v>0</v>
      </c>
      <c r="J250" s="137">
        <v>11</v>
      </c>
    </row>
    <row r="251" spans="1:10" ht="12.75" customHeight="1">
      <c r="A251" s="129">
        <v>2026</v>
      </c>
      <c r="B251" s="129" t="s">
        <v>342</v>
      </c>
      <c r="C251" s="146">
        <v>9</v>
      </c>
      <c r="D251" s="136" t="s">
        <v>465</v>
      </c>
      <c r="E251" s="136" t="s">
        <v>465</v>
      </c>
      <c r="F251" s="136" t="s">
        <v>465</v>
      </c>
      <c r="G251" s="136">
        <v>0</v>
      </c>
      <c r="H251" s="136">
        <v>0</v>
      </c>
      <c r="J251" s="137">
        <v>9</v>
      </c>
    </row>
    <row r="252" spans="1:10" ht="12.75" customHeight="1">
      <c r="A252" s="129">
        <v>2029</v>
      </c>
      <c r="B252" s="129" t="s">
        <v>344</v>
      </c>
      <c r="C252" s="146">
        <v>15</v>
      </c>
      <c r="D252" s="136">
        <v>8</v>
      </c>
      <c r="E252" s="136" t="s">
        <v>465</v>
      </c>
      <c r="F252" s="136" t="s">
        <v>465</v>
      </c>
      <c r="G252" s="136">
        <v>0</v>
      </c>
      <c r="H252" s="136">
        <v>0</v>
      </c>
      <c r="J252" s="137">
        <v>15</v>
      </c>
    </row>
    <row r="253" spans="1:10" ht="12.75" customHeight="1">
      <c r="A253" s="129">
        <v>2031</v>
      </c>
      <c r="B253" s="129" t="s">
        <v>349</v>
      </c>
      <c r="C253" s="146">
        <v>16</v>
      </c>
      <c r="D253" s="136">
        <v>9</v>
      </c>
      <c r="E253" s="136" t="s">
        <v>465</v>
      </c>
      <c r="F253" s="136">
        <v>0</v>
      </c>
      <c r="G253" s="136" t="s">
        <v>465</v>
      </c>
      <c r="H253" s="136">
        <v>0</v>
      </c>
      <c r="J253" s="137">
        <v>11</v>
      </c>
    </row>
    <row r="254" spans="1:10" ht="12.75" customHeight="1">
      <c r="A254" s="129">
        <v>2034</v>
      </c>
      <c r="B254" s="129" t="s">
        <v>348</v>
      </c>
      <c r="C254" s="146">
        <v>8</v>
      </c>
      <c r="D254" s="136" t="s">
        <v>465</v>
      </c>
      <c r="E254" s="136" t="s">
        <v>465</v>
      </c>
      <c r="F254" s="136" t="s">
        <v>465</v>
      </c>
      <c r="G254" s="136">
        <v>0</v>
      </c>
      <c r="H254" s="136" t="s">
        <v>465</v>
      </c>
      <c r="J254" s="137">
        <v>8</v>
      </c>
    </row>
    <row r="255" spans="1:10" ht="12.75" customHeight="1">
      <c r="A255" s="129">
        <v>2039</v>
      </c>
      <c r="B255" s="129" t="s">
        <v>353</v>
      </c>
      <c r="C255" s="146">
        <v>4</v>
      </c>
      <c r="D255" s="136" t="s">
        <v>465</v>
      </c>
      <c r="E255" s="136">
        <v>0</v>
      </c>
      <c r="F255" s="136" t="s">
        <v>465</v>
      </c>
      <c r="G255" s="136">
        <v>0</v>
      </c>
      <c r="H255" s="136" t="s">
        <v>465</v>
      </c>
      <c r="J255" s="137" t="s">
        <v>465</v>
      </c>
    </row>
    <row r="256" spans="1:10" ht="12.75" customHeight="1">
      <c r="A256" s="129">
        <v>2061</v>
      </c>
      <c r="B256" s="129" t="s">
        <v>350</v>
      </c>
      <c r="C256" s="146">
        <v>17</v>
      </c>
      <c r="D256" s="136">
        <v>6</v>
      </c>
      <c r="E256" s="136">
        <v>6</v>
      </c>
      <c r="F256" s="136" t="s">
        <v>465</v>
      </c>
      <c r="G256" s="136">
        <v>0</v>
      </c>
      <c r="H256" s="136" t="s">
        <v>465</v>
      </c>
      <c r="J256" s="137">
        <v>17</v>
      </c>
    </row>
    <row r="257" spans="1:10" ht="12.75" customHeight="1">
      <c r="A257" s="129">
        <v>2062</v>
      </c>
      <c r="B257" s="129" t="s">
        <v>347</v>
      </c>
      <c r="C257" s="146">
        <v>22</v>
      </c>
      <c r="D257" s="136" t="s">
        <v>465</v>
      </c>
      <c r="E257" s="136">
        <v>8</v>
      </c>
      <c r="F257" s="136" t="s">
        <v>465</v>
      </c>
      <c r="G257" s="136" t="s">
        <v>465</v>
      </c>
      <c r="H257" s="136" t="s">
        <v>465</v>
      </c>
      <c r="J257" s="137">
        <v>21</v>
      </c>
    </row>
    <row r="258" spans="1:10" ht="12.75" customHeight="1">
      <c r="A258" s="129">
        <v>2080</v>
      </c>
      <c r="B258" s="129" t="s">
        <v>341</v>
      </c>
      <c r="C258" s="146">
        <v>84</v>
      </c>
      <c r="D258" s="136">
        <v>68</v>
      </c>
      <c r="E258" s="136">
        <v>16</v>
      </c>
      <c r="F258" s="136">
        <v>0</v>
      </c>
      <c r="G258" s="136">
        <v>0</v>
      </c>
      <c r="H258" s="136">
        <v>0</v>
      </c>
      <c r="J258" s="137">
        <v>84</v>
      </c>
    </row>
    <row r="259" spans="1:10" ht="12.75" customHeight="1">
      <c r="A259" s="129">
        <v>2081</v>
      </c>
      <c r="B259" s="129" t="s">
        <v>449</v>
      </c>
      <c r="C259" s="146">
        <v>73</v>
      </c>
      <c r="D259" s="136">
        <v>39</v>
      </c>
      <c r="E259" s="136">
        <v>27</v>
      </c>
      <c r="F259" s="136" t="s">
        <v>465</v>
      </c>
      <c r="G259" s="136">
        <v>0</v>
      </c>
      <c r="H259" s="136" t="s">
        <v>465</v>
      </c>
      <c r="J259" s="131">
        <v>73</v>
      </c>
    </row>
    <row r="260" spans="1:10" ht="12.75" customHeight="1">
      <c r="A260" s="129">
        <v>2082</v>
      </c>
      <c r="B260" s="129" t="s">
        <v>351</v>
      </c>
      <c r="C260" s="146">
        <v>16</v>
      </c>
      <c r="D260" s="130">
        <v>8</v>
      </c>
      <c r="E260" s="130" t="s">
        <v>465</v>
      </c>
      <c r="F260" s="130" t="s">
        <v>465</v>
      </c>
      <c r="G260" s="136">
        <v>0</v>
      </c>
      <c r="H260" s="136">
        <v>0</v>
      </c>
      <c r="J260" s="137">
        <v>16</v>
      </c>
    </row>
    <row r="261" spans="1:10" ht="12.75" customHeight="1">
      <c r="A261" s="129">
        <v>2083</v>
      </c>
      <c r="B261" s="129" t="s">
        <v>343</v>
      </c>
      <c r="C261" s="146">
        <v>31</v>
      </c>
      <c r="D261" s="136">
        <v>18</v>
      </c>
      <c r="E261" s="136">
        <v>9</v>
      </c>
      <c r="F261" s="136">
        <v>4</v>
      </c>
      <c r="G261" s="136">
        <v>0</v>
      </c>
      <c r="H261" s="136">
        <v>0</v>
      </c>
      <c r="J261" s="137">
        <v>31</v>
      </c>
    </row>
    <row r="262" spans="1:10" ht="12.75" customHeight="1">
      <c r="A262" s="129">
        <v>2084</v>
      </c>
      <c r="B262" s="129" t="s">
        <v>340</v>
      </c>
      <c r="C262" s="146">
        <v>34</v>
      </c>
      <c r="D262" s="136">
        <v>21</v>
      </c>
      <c r="E262" s="136" t="s">
        <v>465</v>
      </c>
      <c r="F262" s="136" t="s">
        <v>465</v>
      </c>
      <c r="G262" s="136" t="s">
        <v>465</v>
      </c>
      <c r="H262" s="136">
        <v>0</v>
      </c>
      <c r="J262" s="137">
        <v>33</v>
      </c>
    </row>
    <row r="263" spans="1:10" ht="12.75" customHeight="1">
      <c r="A263" s="129">
        <v>2085</v>
      </c>
      <c r="B263" s="129" t="s">
        <v>345</v>
      </c>
      <c r="C263" s="146">
        <v>55</v>
      </c>
      <c r="D263" s="136">
        <v>16</v>
      </c>
      <c r="E263" s="136">
        <v>17</v>
      </c>
      <c r="F263" s="136">
        <v>4</v>
      </c>
      <c r="G263" s="136">
        <v>18</v>
      </c>
      <c r="H263" s="136">
        <v>0</v>
      </c>
      <c r="J263" s="137">
        <v>37</v>
      </c>
    </row>
    <row r="264" spans="1:10" ht="12.75" customHeight="1">
      <c r="A264" s="109">
        <v>21</v>
      </c>
      <c r="B264" s="109" t="s">
        <v>354</v>
      </c>
      <c r="C264" s="145">
        <v>520</v>
      </c>
      <c r="D264" s="138">
        <v>276</v>
      </c>
      <c r="E264" s="138">
        <v>141</v>
      </c>
      <c r="F264" s="138">
        <v>89</v>
      </c>
      <c r="G264" s="138" t="s">
        <v>465</v>
      </c>
      <c r="H264" s="138">
        <v>9</v>
      </c>
      <c r="J264" s="139">
        <v>515</v>
      </c>
    </row>
    <row r="265" spans="1:10" ht="12.75" customHeight="1">
      <c r="A265" s="129">
        <v>2101</v>
      </c>
      <c r="B265" s="129" t="s">
        <v>361</v>
      </c>
      <c r="C265" s="146">
        <v>6</v>
      </c>
      <c r="D265" s="136" t="s">
        <v>465</v>
      </c>
      <c r="E265" s="136" t="s">
        <v>465</v>
      </c>
      <c r="F265" s="136" t="s">
        <v>465</v>
      </c>
      <c r="G265" s="136">
        <v>0</v>
      </c>
      <c r="H265" s="136">
        <v>0</v>
      </c>
      <c r="J265" s="137" t="s">
        <v>465</v>
      </c>
    </row>
    <row r="266" spans="1:10" ht="12.75" customHeight="1">
      <c r="A266" s="129">
        <v>2104</v>
      </c>
      <c r="B266" s="129" t="s">
        <v>357</v>
      </c>
      <c r="C266" s="146">
        <v>10</v>
      </c>
      <c r="D266" s="136" t="s">
        <v>465</v>
      </c>
      <c r="E266" s="136" t="s">
        <v>465</v>
      </c>
      <c r="F266" s="136">
        <v>0</v>
      </c>
      <c r="G266" s="136">
        <v>0</v>
      </c>
      <c r="H266" s="136">
        <v>0</v>
      </c>
      <c r="J266" s="137">
        <v>10</v>
      </c>
    </row>
    <row r="267" spans="1:10" ht="12.75" customHeight="1">
      <c r="A267" s="129">
        <v>2121</v>
      </c>
      <c r="B267" s="129" t="s">
        <v>362</v>
      </c>
      <c r="C267" s="146">
        <v>19</v>
      </c>
      <c r="D267" s="136" t="s">
        <v>465</v>
      </c>
      <c r="E267" s="136">
        <v>10</v>
      </c>
      <c r="F267" s="136" t="s">
        <v>465</v>
      </c>
      <c r="G267" s="130">
        <v>0</v>
      </c>
      <c r="H267" s="136" t="s">
        <v>465</v>
      </c>
      <c r="J267" s="137">
        <v>19</v>
      </c>
    </row>
    <row r="268" spans="1:10" ht="12.75" customHeight="1">
      <c r="A268" s="129">
        <v>2132</v>
      </c>
      <c r="B268" s="129" t="s">
        <v>360</v>
      </c>
      <c r="C268" s="146">
        <v>22</v>
      </c>
      <c r="D268" s="136">
        <v>11</v>
      </c>
      <c r="E268" s="136" t="s">
        <v>465</v>
      </c>
      <c r="F268" s="136" t="s">
        <v>465</v>
      </c>
      <c r="G268" s="136" t="s">
        <v>465</v>
      </c>
      <c r="H268" s="136" t="s">
        <v>465</v>
      </c>
      <c r="J268" s="137">
        <v>21</v>
      </c>
    </row>
    <row r="269" spans="1:10" ht="12.75" customHeight="1">
      <c r="A269" s="129">
        <v>2161</v>
      </c>
      <c r="B269" s="129" t="s">
        <v>359</v>
      </c>
      <c r="C269" s="146">
        <v>29</v>
      </c>
      <c r="D269" s="136">
        <v>12</v>
      </c>
      <c r="E269" s="136">
        <v>5</v>
      </c>
      <c r="F269" s="136">
        <v>12</v>
      </c>
      <c r="G269" s="136">
        <v>0</v>
      </c>
      <c r="H269" s="136">
        <v>0</v>
      </c>
      <c r="J269" s="137">
        <v>29</v>
      </c>
    </row>
    <row r="270" spans="1:10" ht="12.75" customHeight="1">
      <c r="A270" s="129">
        <v>2180</v>
      </c>
      <c r="B270" s="129" t="s">
        <v>356</v>
      </c>
      <c r="C270" s="146">
        <v>230</v>
      </c>
      <c r="D270" s="136">
        <v>145</v>
      </c>
      <c r="E270" s="136">
        <v>39</v>
      </c>
      <c r="F270" s="136">
        <v>39</v>
      </c>
      <c r="G270" s="136" t="s">
        <v>465</v>
      </c>
      <c r="H270" s="136" t="s">
        <v>465</v>
      </c>
      <c r="J270" s="137">
        <v>230</v>
      </c>
    </row>
    <row r="271" spans="1:10" ht="12.75" customHeight="1">
      <c r="A271" s="129">
        <v>2181</v>
      </c>
      <c r="B271" s="129" t="s">
        <v>363</v>
      </c>
      <c r="C271" s="146">
        <v>75</v>
      </c>
      <c r="D271" s="130" t="s">
        <v>465</v>
      </c>
      <c r="E271" s="130">
        <v>41</v>
      </c>
      <c r="F271" s="130" t="s">
        <v>465</v>
      </c>
      <c r="G271" s="136" t="s">
        <v>465</v>
      </c>
      <c r="H271" s="136">
        <v>0</v>
      </c>
      <c r="J271" s="137">
        <v>74</v>
      </c>
    </row>
    <row r="272" spans="1:10" ht="12.75" customHeight="1">
      <c r="A272" s="129">
        <v>2182</v>
      </c>
      <c r="B272" s="129" t="s">
        <v>364</v>
      </c>
      <c r="C272" s="146">
        <v>33</v>
      </c>
      <c r="D272" s="136">
        <v>11</v>
      </c>
      <c r="E272" s="136">
        <v>8</v>
      </c>
      <c r="F272" s="136">
        <v>14</v>
      </c>
      <c r="G272" s="130">
        <v>0</v>
      </c>
      <c r="H272" s="136">
        <v>0</v>
      </c>
      <c r="J272" s="137">
        <v>33</v>
      </c>
    </row>
    <row r="273" spans="1:10" ht="12.75" customHeight="1">
      <c r="A273" s="129">
        <v>2183</v>
      </c>
      <c r="B273" s="129" t="s">
        <v>355</v>
      </c>
      <c r="C273" s="146">
        <v>51</v>
      </c>
      <c r="D273" s="136">
        <v>33</v>
      </c>
      <c r="E273" s="136" t="s">
        <v>465</v>
      </c>
      <c r="F273" s="136" t="s">
        <v>465</v>
      </c>
      <c r="G273" s="136" t="s">
        <v>465</v>
      </c>
      <c r="H273" s="136">
        <v>0</v>
      </c>
      <c r="J273" s="137">
        <v>49</v>
      </c>
    </row>
    <row r="274" spans="1:10" ht="12.75" customHeight="1">
      <c r="A274" s="129">
        <v>2184</v>
      </c>
      <c r="B274" s="129" t="s">
        <v>358</v>
      </c>
      <c r="C274" s="146">
        <v>47</v>
      </c>
      <c r="D274" s="136">
        <v>18</v>
      </c>
      <c r="E274" s="136">
        <v>14</v>
      </c>
      <c r="F274" s="136" t="s">
        <v>465</v>
      </c>
      <c r="G274" s="130" t="s">
        <v>465</v>
      </c>
      <c r="H274" s="136">
        <v>0</v>
      </c>
      <c r="J274" s="137">
        <v>46</v>
      </c>
    </row>
    <row r="275" spans="1:10" ht="12.75" customHeight="1">
      <c r="A275" s="109">
        <v>22</v>
      </c>
      <c r="B275" s="109" t="s">
        <v>365</v>
      </c>
      <c r="C275" s="145">
        <v>422</v>
      </c>
      <c r="D275" s="138">
        <v>213</v>
      </c>
      <c r="E275" s="138">
        <v>102</v>
      </c>
      <c r="F275" s="138">
        <v>51</v>
      </c>
      <c r="G275" s="138">
        <v>18</v>
      </c>
      <c r="H275" s="138">
        <v>38</v>
      </c>
      <c r="J275" s="139">
        <v>404</v>
      </c>
    </row>
    <row r="276" spans="1:10" ht="12.75" customHeight="1">
      <c r="A276" s="129">
        <v>2260</v>
      </c>
      <c r="B276" s="129" t="s">
        <v>371</v>
      </c>
      <c r="C276" s="146">
        <v>14</v>
      </c>
      <c r="D276" s="136" t="s">
        <v>465</v>
      </c>
      <c r="E276" s="136">
        <v>8</v>
      </c>
      <c r="F276" s="136">
        <v>0</v>
      </c>
      <c r="G276" s="136" t="s">
        <v>465</v>
      </c>
      <c r="H276" s="136">
        <v>0</v>
      </c>
      <c r="J276" s="137">
        <v>13</v>
      </c>
    </row>
    <row r="277" spans="1:10" ht="12.75" customHeight="1">
      <c r="A277" s="129">
        <v>2262</v>
      </c>
      <c r="B277" s="129" t="s">
        <v>370</v>
      </c>
      <c r="C277" s="146">
        <v>48</v>
      </c>
      <c r="D277" s="136">
        <v>30</v>
      </c>
      <c r="E277" s="136">
        <v>7</v>
      </c>
      <c r="F277" s="136">
        <v>4</v>
      </c>
      <c r="G277" s="136">
        <v>7</v>
      </c>
      <c r="H277" s="136">
        <v>0</v>
      </c>
      <c r="J277" s="137">
        <v>41</v>
      </c>
    </row>
    <row r="278" spans="1:10" ht="12.75" customHeight="1">
      <c r="A278" s="129">
        <v>2280</v>
      </c>
      <c r="B278" s="129" t="s">
        <v>366</v>
      </c>
      <c r="C278" s="146">
        <v>37</v>
      </c>
      <c r="D278" s="136">
        <v>13</v>
      </c>
      <c r="E278" s="136">
        <v>18</v>
      </c>
      <c r="F278" s="136">
        <v>6</v>
      </c>
      <c r="G278" s="136">
        <v>0</v>
      </c>
      <c r="H278" s="136">
        <v>0</v>
      </c>
      <c r="J278" s="137">
        <v>37</v>
      </c>
    </row>
    <row r="279" spans="1:10" ht="12.75" customHeight="1">
      <c r="A279" s="129">
        <v>2281</v>
      </c>
      <c r="B279" s="129" t="s">
        <v>369</v>
      </c>
      <c r="C279" s="146">
        <v>164</v>
      </c>
      <c r="D279" s="136">
        <v>86</v>
      </c>
      <c r="E279" s="136">
        <v>22</v>
      </c>
      <c r="F279" s="136">
        <v>21</v>
      </c>
      <c r="G279" s="136">
        <v>0</v>
      </c>
      <c r="H279" s="136" t="s">
        <v>465</v>
      </c>
      <c r="J279" s="137">
        <v>164</v>
      </c>
    </row>
    <row r="280" spans="1:10" ht="12.75" customHeight="1">
      <c r="A280" s="129">
        <v>2282</v>
      </c>
      <c r="B280" s="129" t="s">
        <v>367</v>
      </c>
      <c r="C280" s="146">
        <v>32</v>
      </c>
      <c r="D280" s="136">
        <v>18</v>
      </c>
      <c r="E280" s="136">
        <v>9</v>
      </c>
      <c r="F280" s="136">
        <v>5</v>
      </c>
      <c r="G280" s="136">
        <v>0</v>
      </c>
      <c r="H280" s="136">
        <v>0</v>
      </c>
      <c r="J280" s="137">
        <v>32</v>
      </c>
    </row>
    <row r="281" spans="1:10" ht="12.75" customHeight="1">
      <c r="A281" s="129">
        <v>2283</v>
      </c>
      <c r="B281" s="129" t="s">
        <v>368</v>
      </c>
      <c r="C281" s="146">
        <v>44</v>
      </c>
      <c r="D281" s="136">
        <v>16</v>
      </c>
      <c r="E281" s="136">
        <v>15</v>
      </c>
      <c r="F281" s="136">
        <v>7</v>
      </c>
      <c r="G281" s="136" t="s">
        <v>465</v>
      </c>
      <c r="H281" s="136" t="s">
        <v>465</v>
      </c>
      <c r="J281" s="137">
        <v>39</v>
      </c>
    </row>
    <row r="282" spans="1:10" ht="12.75" customHeight="1">
      <c r="A282" s="129">
        <v>2284</v>
      </c>
      <c r="B282" s="129" t="s">
        <v>372</v>
      </c>
      <c r="C282" s="146">
        <v>83</v>
      </c>
      <c r="D282" s="136">
        <v>45</v>
      </c>
      <c r="E282" s="136">
        <v>24</v>
      </c>
      <c r="F282" s="136" t="s">
        <v>465</v>
      </c>
      <c r="G282" s="136" t="s">
        <v>465</v>
      </c>
      <c r="H282" s="136" t="s">
        <v>465</v>
      </c>
      <c r="J282" s="137">
        <v>80</v>
      </c>
    </row>
    <row r="283" spans="1:10" ht="12.75" customHeight="1">
      <c r="A283" s="109">
        <v>23</v>
      </c>
      <c r="B283" s="109" t="s">
        <v>373</v>
      </c>
      <c r="C283" s="145">
        <v>541</v>
      </c>
      <c r="D283" s="138">
        <v>165</v>
      </c>
      <c r="E283" s="138">
        <v>59</v>
      </c>
      <c r="F283" s="138">
        <v>261</v>
      </c>
      <c r="G283" s="138">
        <v>51</v>
      </c>
      <c r="H283" s="138" t="s">
        <v>465</v>
      </c>
      <c r="J283" s="139">
        <v>490</v>
      </c>
    </row>
    <row r="284" spans="1:10" ht="12.75" customHeight="1">
      <c r="A284" s="129">
        <v>2303</v>
      </c>
      <c r="B284" s="129" t="s">
        <v>378</v>
      </c>
      <c r="C284" s="146">
        <v>9</v>
      </c>
      <c r="D284" s="130" t="s">
        <v>465</v>
      </c>
      <c r="E284" s="130" t="s">
        <v>465</v>
      </c>
      <c r="F284" s="130" t="s">
        <v>465</v>
      </c>
      <c r="G284" s="136">
        <v>0</v>
      </c>
      <c r="H284" s="136" t="s">
        <v>465</v>
      </c>
      <c r="J284" s="137">
        <v>9</v>
      </c>
    </row>
    <row r="285" spans="1:10" ht="12.75" customHeight="1">
      <c r="A285" s="129">
        <v>2305</v>
      </c>
      <c r="B285" s="129" t="s">
        <v>375</v>
      </c>
      <c r="C285" s="146">
        <v>14</v>
      </c>
      <c r="D285" s="130">
        <v>8</v>
      </c>
      <c r="E285" s="130" t="s">
        <v>465</v>
      </c>
      <c r="F285" s="130">
        <v>0</v>
      </c>
      <c r="G285" s="136" t="s">
        <v>465</v>
      </c>
      <c r="H285" s="136">
        <v>0</v>
      </c>
      <c r="J285" s="137">
        <v>10</v>
      </c>
    </row>
    <row r="286" spans="1:10" ht="12.75" customHeight="1">
      <c r="A286" s="129">
        <v>2309</v>
      </c>
      <c r="B286" s="129" t="s">
        <v>377</v>
      </c>
      <c r="C286" s="146">
        <v>21</v>
      </c>
      <c r="D286" s="136">
        <v>9</v>
      </c>
      <c r="E286" s="136" t="s">
        <v>465</v>
      </c>
      <c r="F286" s="136" t="s">
        <v>465</v>
      </c>
      <c r="G286" s="136" t="s">
        <v>465</v>
      </c>
      <c r="H286" s="136" t="s">
        <v>465</v>
      </c>
      <c r="J286" s="137">
        <v>17</v>
      </c>
    </row>
    <row r="287" spans="1:10" ht="12.75" customHeight="1">
      <c r="A287" s="129">
        <v>2313</v>
      </c>
      <c r="B287" s="129" t="s">
        <v>379</v>
      </c>
      <c r="C287" s="146">
        <v>18</v>
      </c>
      <c r="D287" s="130">
        <v>8</v>
      </c>
      <c r="E287" s="130" t="s">
        <v>465</v>
      </c>
      <c r="F287" s="130" t="s">
        <v>465</v>
      </c>
      <c r="G287" s="136">
        <v>0</v>
      </c>
      <c r="H287" s="136" t="s">
        <v>465</v>
      </c>
      <c r="J287" s="137">
        <v>18</v>
      </c>
    </row>
    <row r="288" spans="1:10" ht="12.75" customHeight="1">
      <c r="A288" s="129">
        <v>2321</v>
      </c>
      <c r="B288" s="129" t="s">
        <v>380</v>
      </c>
      <c r="C288" s="146">
        <v>12</v>
      </c>
      <c r="D288" s="136">
        <v>6</v>
      </c>
      <c r="E288" s="136" t="s">
        <v>465</v>
      </c>
      <c r="F288" s="136" t="s">
        <v>465</v>
      </c>
      <c r="G288" s="136">
        <v>0</v>
      </c>
      <c r="H288" s="136">
        <v>0</v>
      </c>
      <c r="J288" s="137">
        <v>12</v>
      </c>
    </row>
    <row r="289" spans="1:10" ht="12.75" customHeight="1">
      <c r="A289" s="129">
        <v>2326</v>
      </c>
      <c r="B289" s="129" t="s">
        <v>374</v>
      </c>
      <c r="C289" s="146">
        <v>7</v>
      </c>
      <c r="D289" s="136" t="s">
        <v>465</v>
      </c>
      <c r="E289" s="136" t="s">
        <v>465</v>
      </c>
      <c r="F289" s="136" t="s">
        <v>465</v>
      </c>
      <c r="G289" s="130">
        <v>0</v>
      </c>
      <c r="H289" s="136" t="s">
        <v>465</v>
      </c>
      <c r="J289" s="137" t="s">
        <v>465</v>
      </c>
    </row>
    <row r="290" spans="1:10" ht="12.75" customHeight="1">
      <c r="A290" s="129">
        <v>2361</v>
      </c>
      <c r="B290" s="129" t="s">
        <v>376</v>
      </c>
      <c r="C290" s="146">
        <v>14</v>
      </c>
      <c r="D290" s="136" t="s">
        <v>465</v>
      </c>
      <c r="E290" s="136" t="s">
        <v>465</v>
      </c>
      <c r="F290" s="136" t="s">
        <v>465</v>
      </c>
      <c r="G290" s="136" t="s">
        <v>465</v>
      </c>
      <c r="H290" s="136">
        <v>0</v>
      </c>
      <c r="J290" s="137">
        <v>12</v>
      </c>
    </row>
    <row r="291" spans="1:10" ht="12.75" customHeight="1">
      <c r="A291" s="129">
        <v>2380</v>
      </c>
      <c r="B291" s="129" t="s">
        <v>381</v>
      </c>
      <c r="C291" s="146">
        <v>446</v>
      </c>
      <c r="D291" s="136">
        <v>120</v>
      </c>
      <c r="E291" s="136">
        <v>38</v>
      </c>
      <c r="F291" s="136">
        <v>247</v>
      </c>
      <c r="G291" s="136">
        <v>41</v>
      </c>
      <c r="H291" s="136">
        <v>0</v>
      </c>
      <c r="J291" s="131">
        <v>405</v>
      </c>
    </row>
    <row r="292" spans="1:10" ht="12.75" customHeight="1">
      <c r="A292" s="109">
        <v>24</v>
      </c>
      <c r="B292" s="109" t="s">
        <v>382</v>
      </c>
      <c r="C292" s="145">
        <v>1060</v>
      </c>
      <c r="D292" s="138">
        <v>551</v>
      </c>
      <c r="E292" s="138">
        <v>258</v>
      </c>
      <c r="F292" s="138">
        <v>217</v>
      </c>
      <c r="G292" s="138" t="s">
        <v>465</v>
      </c>
      <c r="H292" s="138" t="s">
        <v>465</v>
      </c>
      <c r="J292" s="139">
        <v>1029</v>
      </c>
    </row>
    <row r="293" spans="1:10" ht="12.75" customHeight="1">
      <c r="A293" s="129">
        <v>2401</v>
      </c>
      <c r="B293" s="129" t="s">
        <v>387</v>
      </c>
      <c r="C293" s="146">
        <v>20</v>
      </c>
      <c r="D293" s="132">
        <v>7</v>
      </c>
      <c r="E293" s="132">
        <v>8</v>
      </c>
      <c r="F293" s="132">
        <v>0</v>
      </c>
      <c r="G293" s="132">
        <v>5</v>
      </c>
      <c r="H293" s="132">
        <v>0</v>
      </c>
      <c r="J293" s="132">
        <v>15</v>
      </c>
    </row>
    <row r="294" spans="1:10" ht="12.75" customHeight="1">
      <c r="A294" s="129">
        <v>2403</v>
      </c>
      <c r="B294" s="129" t="s">
        <v>383</v>
      </c>
      <c r="C294" s="146" t="s">
        <v>465</v>
      </c>
      <c r="D294" s="136" t="s">
        <v>465</v>
      </c>
      <c r="E294" s="136" t="s">
        <v>465</v>
      </c>
      <c r="F294" s="136">
        <v>0</v>
      </c>
      <c r="G294" s="136">
        <v>0</v>
      </c>
      <c r="H294" s="136">
        <v>0</v>
      </c>
      <c r="J294" s="137" t="s">
        <v>465</v>
      </c>
    </row>
    <row r="295" spans="1:10" ht="12.75" customHeight="1">
      <c r="A295" s="129">
        <v>2404</v>
      </c>
      <c r="B295" s="129" t="s">
        <v>395</v>
      </c>
      <c r="C295" s="146">
        <v>9</v>
      </c>
      <c r="D295" s="136" t="s">
        <v>465</v>
      </c>
      <c r="E295" s="136" t="s">
        <v>465</v>
      </c>
      <c r="F295" s="136" t="s">
        <v>465</v>
      </c>
      <c r="G295" s="136" t="s">
        <v>465</v>
      </c>
      <c r="H295" s="136">
        <v>0</v>
      </c>
      <c r="J295" s="137">
        <v>8</v>
      </c>
    </row>
    <row r="296" spans="1:10" ht="12.75" customHeight="1">
      <c r="A296" s="129">
        <v>2409</v>
      </c>
      <c r="B296" s="129" t="s">
        <v>389</v>
      </c>
      <c r="C296" s="146">
        <v>8</v>
      </c>
      <c r="D296" s="136" t="s">
        <v>465</v>
      </c>
      <c r="E296" s="136" t="s">
        <v>465</v>
      </c>
      <c r="F296" s="136">
        <v>0</v>
      </c>
      <c r="G296" s="136">
        <v>0</v>
      </c>
      <c r="H296" s="136">
        <v>0</v>
      </c>
      <c r="J296" s="137">
        <v>8</v>
      </c>
    </row>
    <row r="297" spans="1:10" ht="12.75" customHeight="1">
      <c r="A297" s="129">
        <v>2417</v>
      </c>
      <c r="B297" s="129" t="s">
        <v>388</v>
      </c>
      <c r="C297" s="146">
        <v>11</v>
      </c>
      <c r="D297" s="136" t="s">
        <v>465</v>
      </c>
      <c r="E297" s="136" t="s">
        <v>465</v>
      </c>
      <c r="F297" s="136" t="s">
        <v>465</v>
      </c>
      <c r="G297" s="136">
        <v>0</v>
      </c>
      <c r="H297" s="136">
        <v>0</v>
      </c>
      <c r="J297" s="137">
        <v>11</v>
      </c>
    </row>
    <row r="298" spans="1:10" ht="12.75" customHeight="1">
      <c r="A298" s="129">
        <v>2418</v>
      </c>
      <c r="B298" s="129" t="s">
        <v>386</v>
      </c>
      <c r="C298" s="146">
        <v>5</v>
      </c>
      <c r="D298" s="136" t="s">
        <v>465</v>
      </c>
      <c r="E298" s="136" t="s">
        <v>465</v>
      </c>
      <c r="F298" s="136" t="s">
        <v>465</v>
      </c>
      <c r="G298" s="136">
        <v>0</v>
      </c>
      <c r="H298" s="136">
        <v>0</v>
      </c>
      <c r="J298" s="137" t="s">
        <v>465</v>
      </c>
    </row>
    <row r="299" spans="1:10" ht="12.75" customHeight="1">
      <c r="A299" s="129">
        <v>2421</v>
      </c>
      <c r="B299" s="129" t="s">
        <v>392</v>
      </c>
      <c r="C299" s="146">
        <v>12</v>
      </c>
      <c r="D299" s="136" t="s">
        <v>465</v>
      </c>
      <c r="E299" s="136" t="s">
        <v>465</v>
      </c>
      <c r="F299" s="136" t="s">
        <v>465</v>
      </c>
      <c r="G299" s="136">
        <v>0</v>
      </c>
      <c r="H299" s="136">
        <v>0</v>
      </c>
      <c r="J299" s="137">
        <v>12</v>
      </c>
    </row>
    <row r="300" spans="1:10" ht="12.75" customHeight="1">
      <c r="A300" s="129">
        <v>2422</v>
      </c>
      <c r="B300" s="129" t="s">
        <v>391</v>
      </c>
      <c r="C300" s="146" t="s">
        <v>465</v>
      </c>
      <c r="D300" s="136">
        <v>0</v>
      </c>
      <c r="E300" s="136">
        <v>0</v>
      </c>
      <c r="F300" s="136" t="s">
        <v>465</v>
      </c>
      <c r="G300" s="136" t="s">
        <v>465</v>
      </c>
      <c r="H300" s="136" t="s">
        <v>465</v>
      </c>
      <c r="J300" s="137" t="s">
        <v>465</v>
      </c>
    </row>
    <row r="301" spans="1:10" ht="12.75" customHeight="1">
      <c r="A301" s="129">
        <v>2425</v>
      </c>
      <c r="B301" s="129" t="s">
        <v>384</v>
      </c>
      <c r="C301" s="146">
        <v>7</v>
      </c>
      <c r="D301" s="132" t="s">
        <v>465</v>
      </c>
      <c r="E301" s="132">
        <v>0</v>
      </c>
      <c r="F301" s="132" t="s">
        <v>465</v>
      </c>
      <c r="G301" s="132">
        <v>0</v>
      </c>
      <c r="H301" s="132">
        <v>0</v>
      </c>
      <c r="J301" s="132">
        <v>7</v>
      </c>
    </row>
    <row r="302" spans="1:10" ht="12.75" customHeight="1">
      <c r="A302" s="129">
        <v>2460</v>
      </c>
      <c r="B302" s="129" t="s">
        <v>396</v>
      </c>
      <c r="C302" s="146">
        <v>17</v>
      </c>
      <c r="D302" s="136" t="s">
        <v>465</v>
      </c>
      <c r="E302" s="136" t="s">
        <v>465</v>
      </c>
      <c r="F302" s="136" t="s">
        <v>465</v>
      </c>
      <c r="G302" s="136">
        <v>12</v>
      </c>
      <c r="H302" s="136">
        <v>0</v>
      </c>
      <c r="J302" s="137" t="s">
        <v>465</v>
      </c>
    </row>
    <row r="303" spans="1:10" ht="12.75" customHeight="1">
      <c r="A303" s="129">
        <v>2462</v>
      </c>
      <c r="B303" s="129" t="s">
        <v>394</v>
      </c>
      <c r="C303" s="146">
        <v>19</v>
      </c>
      <c r="D303" s="136" t="s">
        <v>465</v>
      </c>
      <c r="E303" s="136" t="s">
        <v>465</v>
      </c>
      <c r="F303" s="136">
        <v>8</v>
      </c>
      <c r="G303" s="136" t="s">
        <v>465</v>
      </c>
      <c r="H303" s="136" t="s">
        <v>465</v>
      </c>
      <c r="J303" s="137">
        <v>18</v>
      </c>
    </row>
    <row r="304" spans="1:10" ht="12.75" customHeight="1">
      <c r="A304" s="129">
        <v>2463</v>
      </c>
      <c r="B304" s="129" t="s">
        <v>459</v>
      </c>
      <c r="C304" s="146">
        <v>9</v>
      </c>
      <c r="D304" s="136" t="s">
        <v>465</v>
      </c>
      <c r="E304" s="136" t="s">
        <v>465</v>
      </c>
      <c r="F304" s="136" t="s">
        <v>465</v>
      </c>
      <c r="G304" s="136">
        <v>0</v>
      </c>
      <c r="H304" s="136">
        <v>0</v>
      </c>
      <c r="J304" s="137">
        <v>9</v>
      </c>
    </row>
    <row r="305" spans="1:10" ht="12.75" customHeight="1">
      <c r="A305" s="129">
        <v>2480</v>
      </c>
      <c r="B305" s="129" t="s">
        <v>393</v>
      </c>
      <c r="C305" s="146">
        <v>759</v>
      </c>
      <c r="D305" s="136">
        <v>401</v>
      </c>
      <c r="E305" s="136">
        <v>212</v>
      </c>
      <c r="F305" s="136" t="s">
        <v>465</v>
      </c>
      <c r="G305" s="136">
        <v>0</v>
      </c>
      <c r="H305" s="136" t="s">
        <v>465</v>
      </c>
      <c r="J305" s="137">
        <v>759</v>
      </c>
    </row>
    <row r="306" spans="1:10" ht="12.75" customHeight="1">
      <c r="A306" s="129">
        <v>2481</v>
      </c>
      <c r="B306" s="129" t="s">
        <v>385</v>
      </c>
      <c r="C306" s="146">
        <v>44</v>
      </c>
      <c r="D306" s="136">
        <v>22</v>
      </c>
      <c r="E306" s="136">
        <v>8</v>
      </c>
      <c r="F306" s="136">
        <v>14</v>
      </c>
      <c r="G306" s="136">
        <v>0</v>
      </c>
      <c r="H306" s="136">
        <v>0</v>
      </c>
      <c r="J306" s="137">
        <v>44</v>
      </c>
    </row>
    <row r="307" spans="1:10" ht="12.75" customHeight="1">
      <c r="A307" s="129">
        <v>2482</v>
      </c>
      <c r="B307" s="129" t="s">
        <v>390</v>
      </c>
      <c r="C307" s="146">
        <v>134</v>
      </c>
      <c r="D307" s="136">
        <v>78</v>
      </c>
      <c r="E307" s="136">
        <v>11</v>
      </c>
      <c r="F307" s="136">
        <v>35</v>
      </c>
      <c r="G307" s="136">
        <v>10</v>
      </c>
      <c r="H307" s="136">
        <v>0</v>
      </c>
      <c r="J307" s="137">
        <v>124</v>
      </c>
    </row>
    <row r="308" spans="1:10" ht="12.75" customHeight="1">
      <c r="A308" s="109">
        <v>25</v>
      </c>
      <c r="B308" s="109" t="s">
        <v>397</v>
      </c>
      <c r="C308" s="145">
        <v>483</v>
      </c>
      <c r="D308" s="138">
        <v>249</v>
      </c>
      <c r="E308" s="138">
        <v>127</v>
      </c>
      <c r="F308" s="138">
        <v>56</v>
      </c>
      <c r="G308" s="138">
        <v>30</v>
      </c>
      <c r="H308" s="138">
        <v>21</v>
      </c>
      <c r="J308" s="139">
        <v>453</v>
      </c>
    </row>
    <row r="309" spans="1:10" ht="12.75" customHeight="1">
      <c r="A309" s="129">
        <v>2505</v>
      </c>
      <c r="B309" s="129" t="s">
        <v>399</v>
      </c>
      <c r="C309" s="146">
        <v>29</v>
      </c>
      <c r="D309" s="136">
        <v>10</v>
      </c>
      <c r="E309" s="136">
        <v>15</v>
      </c>
      <c r="F309" s="136">
        <v>4</v>
      </c>
      <c r="G309" s="136">
        <v>0</v>
      </c>
      <c r="H309" s="136">
        <v>0</v>
      </c>
      <c r="J309" s="137">
        <v>29</v>
      </c>
    </row>
    <row r="310" spans="1:10" ht="12.75" customHeight="1">
      <c r="A310" s="129">
        <v>2506</v>
      </c>
      <c r="B310" s="129" t="s">
        <v>398</v>
      </c>
      <c r="C310" s="146">
        <v>4</v>
      </c>
      <c r="D310" s="136" t="s">
        <v>465</v>
      </c>
      <c r="E310" s="136" t="s">
        <v>465</v>
      </c>
      <c r="F310" s="136" t="s">
        <v>465</v>
      </c>
      <c r="G310" s="136">
        <v>0</v>
      </c>
      <c r="H310" s="136">
        <v>0</v>
      </c>
      <c r="J310" s="137" t="s">
        <v>465</v>
      </c>
    </row>
    <row r="311" spans="1:10" ht="12.75" customHeight="1">
      <c r="A311" s="129">
        <v>2510</v>
      </c>
      <c r="B311" s="129" t="s">
        <v>403</v>
      </c>
      <c r="C311" s="146">
        <v>5</v>
      </c>
      <c r="D311" s="136" t="s">
        <v>465</v>
      </c>
      <c r="E311" s="136" t="s">
        <v>465</v>
      </c>
      <c r="F311" s="136" t="s">
        <v>465</v>
      </c>
      <c r="G311" s="136">
        <v>0</v>
      </c>
      <c r="H311" s="136">
        <v>0</v>
      </c>
      <c r="J311" s="137" t="s">
        <v>465</v>
      </c>
    </row>
    <row r="312" spans="1:10" ht="12.75" customHeight="1">
      <c r="A312" s="129">
        <v>2513</v>
      </c>
      <c r="B312" s="129" t="s">
        <v>410</v>
      </c>
      <c r="C312" s="146">
        <v>6</v>
      </c>
      <c r="D312" s="136">
        <v>6</v>
      </c>
      <c r="E312" s="136">
        <v>0</v>
      </c>
      <c r="F312" s="136">
        <v>0</v>
      </c>
      <c r="G312" s="136">
        <v>0</v>
      </c>
      <c r="H312" s="136">
        <v>0</v>
      </c>
      <c r="J312" s="137">
        <v>6</v>
      </c>
    </row>
    <row r="313" spans="1:10" ht="12.75" customHeight="1">
      <c r="A313" s="129">
        <v>2514</v>
      </c>
      <c r="B313" s="129" t="s">
        <v>404</v>
      </c>
      <c r="C313" s="146">
        <v>84</v>
      </c>
      <c r="D313" s="136" t="s">
        <v>465</v>
      </c>
      <c r="E313" s="136" t="s">
        <v>465</v>
      </c>
      <c r="F313" s="136" t="s">
        <v>465</v>
      </c>
      <c r="G313" s="136" t="s">
        <v>465</v>
      </c>
      <c r="H313" s="136" t="s">
        <v>465</v>
      </c>
      <c r="J313" s="137">
        <v>83</v>
      </c>
    </row>
    <row r="314" spans="1:10" ht="12.75" customHeight="1">
      <c r="A314" s="129">
        <v>2518</v>
      </c>
      <c r="B314" s="129" t="s">
        <v>411</v>
      </c>
      <c r="C314" s="146">
        <v>12</v>
      </c>
      <c r="D314" s="136" t="s">
        <v>465</v>
      </c>
      <c r="E314" s="136" t="s">
        <v>465</v>
      </c>
      <c r="F314" s="136" t="s">
        <v>465</v>
      </c>
      <c r="G314" s="136" t="s">
        <v>465</v>
      </c>
      <c r="H314" s="136">
        <v>0</v>
      </c>
      <c r="J314" s="137">
        <v>10</v>
      </c>
    </row>
    <row r="315" spans="1:10" ht="12.75" customHeight="1">
      <c r="A315" s="129">
        <v>2521</v>
      </c>
      <c r="B315" s="129" t="s">
        <v>407</v>
      </c>
      <c r="C315" s="146">
        <v>11</v>
      </c>
      <c r="D315" s="136">
        <v>0</v>
      </c>
      <c r="E315" s="136">
        <v>0</v>
      </c>
      <c r="F315" s="136">
        <v>0</v>
      </c>
      <c r="G315" s="136">
        <v>4</v>
      </c>
      <c r="H315" s="136">
        <v>7</v>
      </c>
      <c r="J315" s="137">
        <v>7</v>
      </c>
    </row>
    <row r="316" spans="1:10" ht="12.75" customHeight="1">
      <c r="A316" s="129">
        <v>2523</v>
      </c>
      <c r="B316" s="129" t="s">
        <v>401</v>
      </c>
      <c r="C316" s="146">
        <v>13</v>
      </c>
      <c r="D316" s="136" t="s">
        <v>465</v>
      </c>
      <c r="E316" s="136" t="s">
        <v>465</v>
      </c>
      <c r="F316" s="136">
        <v>0</v>
      </c>
      <c r="G316" s="136">
        <v>0</v>
      </c>
      <c r="H316" s="136" t="s">
        <v>465</v>
      </c>
      <c r="J316" s="137">
        <v>13</v>
      </c>
    </row>
    <row r="317" spans="1:10" ht="12.75" customHeight="1">
      <c r="A317" s="129">
        <v>2560</v>
      </c>
      <c r="B317" s="129" t="s">
        <v>409</v>
      </c>
      <c r="C317" s="146">
        <v>8</v>
      </c>
      <c r="D317" s="136" t="s">
        <v>465</v>
      </c>
      <c r="E317" s="136" t="s">
        <v>465</v>
      </c>
      <c r="F317" s="136" t="s">
        <v>465</v>
      </c>
      <c r="G317" s="136">
        <v>0</v>
      </c>
      <c r="H317" s="136" t="s">
        <v>465</v>
      </c>
      <c r="J317" s="137">
        <v>8</v>
      </c>
    </row>
    <row r="318" spans="1:10" ht="12.75" customHeight="1">
      <c r="A318" s="129">
        <v>2580</v>
      </c>
      <c r="B318" s="129" t="s">
        <v>406</v>
      </c>
      <c r="C318" s="146">
        <v>122</v>
      </c>
      <c r="D318" s="136">
        <v>67</v>
      </c>
      <c r="E318" s="136">
        <v>39</v>
      </c>
      <c r="F318" s="136" t="s">
        <v>465</v>
      </c>
      <c r="G318" s="136" t="s">
        <v>465</v>
      </c>
      <c r="H318" s="136" t="s">
        <v>465</v>
      </c>
      <c r="J318" s="137">
        <v>120</v>
      </c>
    </row>
    <row r="319" spans="1:10" ht="12.75" customHeight="1">
      <c r="A319" s="129">
        <v>2581</v>
      </c>
      <c r="B319" s="129" t="s">
        <v>408</v>
      </c>
      <c r="C319" s="146">
        <v>64</v>
      </c>
      <c r="D319" s="136">
        <v>27</v>
      </c>
      <c r="E319" s="136">
        <v>19</v>
      </c>
      <c r="F319" s="136">
        <v>7</v>
      </c>
      <c r="G319" s="136">
        <v>11</v>
      </c>
      <c r="H319" s="136">
        <v>0</v>
      </c>
      <c r="J319" s="137">
        <v>53</v>
      </c>
    </row>
    <row r="320" spans="1:10" ht="12.75" customHeight="1">
      <c r="A320" s="129">
        <v>2582</v>
      </c>
      <c r="B320" s="129" t="s">
        <v>400</v>
      </c>
      <c r="C320" s="146">
        <v>51</v>
      </c>
      <c r="D320" s="136">
        <v>23</v>
      </c>
      <c r="E320" s="136">
        <v>18</v>
      </c>
      <c r="F320" s="136">
        <v>10</v>
      </c>
      <c r="G320" s="136">
        <v>0</v>
      </c>
      <c r="H320" s="136">
        <v>0</v>
      </c>
      <c r="J320" s="137">
        <v>51</v>
      </c>
    </row>
    <row r="321" spans="1:10" ht="12.75" customHeight="1">
      <c r="A321" s="129">
        <v>2583</v>
      </c>
      <c r="B321" s="129" t="s">
        <v>402</v>
      </c>
      <c r="C321" s="146">
        <v>21</v>
      </c>
      <c r="D321" s="136" t="s">
        <v>465</v>
      </c>
      <c r="E321" s="136">
        <v>12</v>
      </c>
      <c r="F321" s="136" t="s">
        <v>465</v>
      </c>
      <c r="G321" s="136" t="s">
        <v>465</v>
      </c>
      <c r="H321" s="136" t="s">
        <v>465</v>
      </c>
      <c r="J321" s="137">
        <v>20</v>
      </c>
    </row>
    <row r="322" spans="1:10" ht="12.75" customHeight="1" thickBot="1">
      <c r="A322" s="140">
        <v>2584</v>
      </c>
      <c r="B322" s="140" t="s">
        <v>405</v>
      </c>
      <c r="C322" s="148">
        <v>53</v>
      </c>
      <c r="D322" s="141">
        <v>21</v>
      </c>
      <c r="E322" s="141">
        <v>10</v>
      </c>
      <c r="F322" s="141">
        <v>14</v>
      </c>
      <c r="G322" s="141" t="s">
        <v>465</v>
      </c>
      <c r="H322" s="141" t="s">
        <v>465</v>
      </c>
      <c r="J322" s="141">
        <v>46</v>
      </c>
    </row>
    <row r="323" spans="1:10" ht="12.75" customHeight="1" thickTop="1">
      <c r="A323" s="150" t="s">
        <v>457</v>
      </c>
      <c r="C323" s="4"/>
    </row>
    <row r="324" spans="1:10" ht="12.75" customHeight="1">
      <c r="A324" s="150" t="s">
        <v>481</v>
      </c>
      <c r="C324" s="54"/>
      <c r="D324" s="70"/>
      <c r="E324" s="70"/>
      <c r="F324" s="70"/>
      <c r="G324" s="70"/>
      <c r="H324" s="70"/>
    </row>
    <row r="325" spans="1:10" ht="12.75" customHeight="1">
      <c r="B325" s="54"/>
      <c r="C325" s="54"/>
      <c r="D325" s="70"/>
      <c r="E325" s="70"/>
      <c r="F325" s="70"/>
      <c r="G325" s="70"/>
      <c r="H325" s="70"/>
    </row>
    <row r="326" spans="1:10" ht="12.75" customHeight="1">
      <c r="B326" s="54"/>
      <c r="C326" s="54"/>
    </row>
    <row r="327" spans="1:10" ht="12.75" customHeight="1">
      <c r="B327" s="54"/>
      <c r="C327" s="54"/>
    </row>
    <row r="328" spans="1:10" ht="12.75" customHeight="1">
      <c r="B328" s="54"/>
      <c r="C328" s="54"/>
    </row>
    <row r="329" spans="1:10" ht="12.75" customHeight="1">
      <c r="B329" s="54"/>
      <c r="C329" s="54"/>
    </row>
    <row r="330" spans="1:10" ht="12.75" customHeight="1">
      <c r="B330" s="54"/>
      <c r="C330" s="54"/>
    </row>
    <row r="333" spans="1:10" ht="12.75" customHeight="1">
      <c r="B333" s="55"/>
      <c r="C333" s="55"/>
    </row>
    <row r="334" spans="1:10" ht="12.75" customHeight="1">
      <c r="B334" s="54"/>
      <c r="C334" s="54"/>
    </row>
    <row r="335" spans="1:10" ht="12.75" customHeight="1">
      <c r="B335" s="54"/>
      <c r="C335" s="54"/>
    </row>
    <row r="336" spans="1:10" ht="12.75" customHeight="1">
      <c r="B336" s="54"/>
      <c r="C336" s="54"/>
    </row>
    <row r="337" spans="2:3" ht="12.75" customHeight="1">
      <c r="B337" s="54"/>
      <c r="C337" s="54"/>
    </row>
  </sheetData>
  <mergeCells count="4">
    <mergeCell ref="A9:B10"/>
    <mergeCell ref="C9:C10"/>
    <mergeCell ref="D9:H9"/>
    <mergeCell ref="J9:J1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T31"/>
  <sheetViews>
    <sheetView zoomScaleNormal="100" workbookViewId="0"/>
  </sheetViews>
  <sheetFormatPr defaultColWidth="9" defaultRowHeight="12.75" customHeight="1"/>
  <cols>
    <col min="1" max="1" width="19.6640625" style="50" customWidth="1"/>
    <col min="2" max="16" width="6.5" style="50" customWidth="1"/>
    <col min="17" max="16384" width="9" style="50"/>
  </cols>
  <sheetData>
    <row r="1" spans="1:20" s="44" customFormat="1" ht="12.75" customHeight="1">
      <c r="A1" s="99" t="s">
        <v>657</v>
      </c>
      <c r="B1" s="99"/>
      <c r="C1" s="99"/>
      <c r="D1" s="99"/>
      <c r="E1" s="99"/>
      <c r="F1" s="99"/>
      <c r="G1" s="99"/>
      <c r="H1" s="99"/>
      <c r="I1" s="99"/>
      <c r="J1" s="99"/>
      <c r="K1" s="99"/>
      <c r="L1" s="99"/>
      <c r="M1" s="99"/>
      <c r="N1" s="99"/>
      <c r="O1" s="99"/>
      <c r="P1" s="99"/>
      <c r="Q1" s="42"/>
      <c r="R1" s="42"/>
      <c r="S1" s="42"/>
      <c r="T1" s="42"/>
    </row>
    <row r="2" spans="1:20" s="45" customFormat="1" ht="12.75" customHeight="1">
      <c r="A2" s="100" t="s">
        <v>664</v>
      </c>
      <c r="B2" s="100"/>
      <c r="C2" s="100"/>
      <c r="D2" s="100"/>
      <c r="E2" s="100"/>
      <c r="F2" s="100"/>
      <c r="G2" s="100"/>
      <c r="H2" s="100"/>
      <c r="I2" s="100"/>
      <c r="J2" s="100"/>
      <c r="K2" s="100"/>
      <c r="L2" s="100"/>
      <c r="M2" s="100"/>
      <c r="N2" s="100"/>
      <c r="O2" s="100"/>
      <c r="P2" s="100"/>
      <c r="Q2" s="35"/>
      <c r="R2" s="35"/>
      <c r="S2" s="35"/>
      <c r="T2" s="35"/>
    </row>
    <row r="3" spans="1:20" s="45" customFormat="1" ht="12.75" customHeight="1" thickBot="1">
      <c r="A3" s="34"/>
      <c r="B3" s="34"/>
      <c r="C3" s="34"/>
      <c r="D3" s="34"/>
      <c r="E3" s="34"/>
      <c r="F3" s="34"/>
      <c r="G3" s="34"/>
      <c r="H3" s="34"/>
      <c r="I3" s="34"/>
      <c r="J3" s="34"/>
      <c r="K3" s="34"/>
      <c r="L3" s="34"/>
      <c r="M3" s="34"/>
      <c r="N3" s="34"/>
      <c r="O3" s="34"/>
      <c r="P3" s="34"/>
      <c r="Q3" s="35"/>
      <c r="R3" s="35"/>
      <c r="S3" s="35"/>
      <c r="T3" s="35"/>
    </row>
    <row r="4" spans="1:20" s="46" customFormat="1" ht="18" customHeight="1" thickTop="1">
      <c r="A4" s="251" t="s">
        <v>618</v>
      </c>
      <c r="B4" s="248" t="s">
        <v>435</v>
      </c>
      <c r="C4" s="248"/>
      <c r="D4" s="248" t="s">
        <v>436</v>
      </c>
      <c r="E4" s="248"/>
      <c r="F4" s="248" t="s">
        <v>437</v>
      </c>
      <c r="G4" s="248"/>
      <c r="H4" s="247" t="s">
        <v>438</v>
      </c>
      <c r="I4" s="247"/>
      <c r="J4" s="247" t="s">
        <v>439</v>
      </c>
      <c r="K4" s="247"/>
      <c r="L4" s="247" t="s">
        <v>447</v>
      </c>
      <c r="M4" s="247"/>
      <c r="N4" s="247" t="s">
        <v>413</v>
      </c>
      <c r="O4" s="247"/>
      <c r="P4" s="247"/>
    </row>
    <row r="5" spans="1:20" s="46" customFormat="1" ht="11.5">
      <c r="A5" s="260"/>
      <c r="B5" s="36" t="s">
        <v>414</v>
      </c>
      <c r="C5" s="36" t="s">
        <v>415</v>
      </c>
      <c r="D5" s="36" t="s">
        <v>414</v>
      </c>
      <c r="E5" s="36" t="s">
        <v>415</v>
      </c>
      <c r="F5" s="36" t="s">
        <v>414</v>
      </c>
      <c r="G5" s="36" t="s">
        <v>415</v>
      </c>
      <c r="H5" s="36" t="s">
        <v>414</v>
      </c>
      <c r="I5" s="36" t="s">
        <v>415</v>
      </c>
      <c r="J5" s="36" t="s">
        <v>414</v>
      </c>
      <c r="K5" s="36" t="s">
        <v>415</v>
      </c>
      <c r="L5" s="36" t="s">
        <v>414</v>
      </c>
      <c r="M5" s="36" t="s">
        <v>415</v>
      </c>
      <c r="N5" s="36" t="s">
        <v>414</v>
      </c>
      <c r="O5" s="36" t="s">
        <v>415</v>
      </c>
      <c r="P5" s="36" t="s">
        <v>412</v>
      </c>
    </row>
    <row r="6" spans="1:20" s="47" customFormat="1" ht="12.75" customHeight="1">
      <c r="A6" s="149" t="s">
        <v>604</v>
      </c>
      <c r="B6" s="95">
        <v>7</v>
      </c>
      <c r="C6" s="95">
        <v>7</v>
      </c>
      <c r="D6" s="95">
        <v>31</v>
      </c>
      <c r="E6" s="95">
        <v>35</v>
      </c>
      <c r="F6" s="95">
        <v>100</v>
      </c>
      <c r="G6" s="95">
        <v>111</v>
      </c>
      <c r="H6" s="95">
        <v>92</v>
      </c>
      <c r="I6" s="95">
        <v>112</v>
      </c>
      <c r="J6" s="95">
        <v>134</v>
      </c>
      <c r="K6" s="95">
        <v>100</v>
      </c>
      <c r="L6" s="95">
        <v>247</v>
      </c>
      <c r="M6" s="95">
        <v>275</v>
      </c>
      <c r="N6" s="95">
        <v>611</v>
      </c>
      <c r="O6" s="95">
        <v>640</v>
      </c>
      <c r="P6" s="95">
        <v>1251</v>
      </c>
      <c r="R6" s="48"/>
    </row>
    <row r="7" spans="1:20" s="47" customFormat="1" ht="12.75" customHeight="1">
      <c r="A7" s="56" t="s">
        <v>605</v>
      </c>
      <c r="B7" s="95">
        <v>4</v>
      </c>
      <c r="C7" s="95">
        <v>9</v>
      </c>
      <c r="D7" s="95">
        <v>27</v>
      </c>
      <c r="E7" s="95">
        <v>19</v>
      </c>
      <c r="F7" s="95">
        <v>132</v>
      </c>
      <c r="G7" s="95">
        <v>118</v>
      </c>
      <c r="H7" s="95">
        <v>260</v>
      </c>
      <c r="I7" s="95">
        <v>197</v>
      </c>
      <c r="J7" s="95">
        <v>516</v>
      </c>
      <c r="K7" s="95">
        <v>396</v>
      </c>
      <c r="L7" s="95">
        <v>1103</v>
      </c>
      <c r="M7" s="95">
        <v>1178</v>
      </c>
      <c r="N7" s="95">
        <v>2042</v>
      </c>
      <c r="O7" s="95">
        <v>1917</v>
      </c>
      <c r="P7" s="95">
        <v>3959</v>
      </c>
      <c r="R7" s="48"/>
    </row>
    <row r="8" spans="1:20" ht="12.75" customHeight="1">
      <c r="A8" s="57" t="s">
        <v>606</v>
      </c>
      <c r="B8" s="95">
        <v>8</v>
      </c>
      <c r="C8" s="95">
        <v>14</v>
      </c>
      <c r="D8" s="95">
        <v>25</v>
      </c>
      <c r="E8" s="95">
        <v>19</v>
      </c>
      <c r="F8" s="95">
        <v>143</v>
      </c>
      <c r="G8" s="95">
        <v>101</v>
      </c>
      <c r="H8" s="95">
        <v>204</v>
      </c>
      <c r="I8" s="95">
        <v>144</v>
      </c>
      <c r="J8" s="95">
        <v>354</v>
      </c>
      <c r="K8" s="95">
        <v>255</v>
      </c>
      <c r="L8" s="95">
        <v>702</v>
      </c>
      <c r="M8" s="95">
        <v>674</v>
      </c>
      <c r="N8" s="95">
        <v>1436</v>
      </c>
      <c r="O8" s="95">
        <v>1207</v>
      </c>
      <c r="P8" s="95">
        <v>2643</v>
      </c>
    </row>
    <row r="9" spans="1:20" ht="12.75" customHeight="1">
      <c r="A9" s="57" t="s">
        <v>607</v>
      </c>
      <c r="B9" s="95">
        <v>5</v>
      </c>
      <c r="C9" s="95">
        <v>2</v>
      </c>
      <c r="D9" s="95">
        <v>22</v>
      </c>
      <c r="E9" s="95">
        <v>14</v>
      </c>
      <c r="F9" s="95">
        <v>82</v>
      </c>
      <c r="G9" s="95">
        <v>71</v>
      </c>
      <c r="H9" s="95">
        <v>161</v>
      </c>
      <c r="I9" s="95">
        <v>103</v>
      </c>
      <c r="J9" s="95">
        <v>326</v>
      </c>
      <c r="K9" s="95">
        <v>220</v>
      </c>
      <c r="L9" s="95">
        <v>625</v>
      </c>
      <c r="M9" s="95">
        <v>650</v>
      </c>
      <c r="N9" s="95">
        <v>1221</v>
      </c>
      <c r="O9" s="95">
        <v>1060</v>
      </c>
      <c r="P9" s="95">
        <v>2281</v>
      </c>
    </row>
    <row r="10" spans="1:20" ht="12.75" customHeight="1">
      <c r="A10" s="57" t="s">
        <v>608</v>
      </c>
      <c r="B10" s="95">
        <v>1</v>
      </c>
      <c r="C10" s="95">
        <v>2</v>
      </c>
      <c r="D10" s="95">
        <v>9</v>
      </c>
      <c r="E10" s="95">
        <v>10</v>
      </c>
      <c r="F10" s="95">
        <v>51</v>
      </c>
      <c r="G10" s="95">
        <v>37</v>
      </c>
      <c r="H10" s="95">
        <v>80</v>
      </c>
      <c r="I10" s="95">
        <v>48</v>
      </c>
      <c r="J10" s="95">
        <v>177</v>
      </c>
      <c r="K10" s="95">
        <v>105</v>
      </c>
      <c r="L10" s="95">
        <v>403</v>
      </c>
      <c r="M10" s="95">
        <v>384</v>
      </c>
      <c r="N10" s="95">
        <v>721</v>
      </c>
      <c r="O10" s="95">
        <v>586</v>
      </c>
      <c r="P10" s="95">
        <v>1307</v>
      </c>
    </row>
    <row r="11" spans="1:20" ht="12.75" customHeight="1">
      <c r="A11" s="57" t="s">
        <v>609</v>
      </c>
      <c r="B11" s="95">
        <v>2</v>
      </c>
      <c r="C11" s="95">
        <v>1</v>
      </c>
      <c r="D11" s="95">
        <v>4</v>
      </c>
      <c r="E11" s="95">
        <v>10</v>
      </c>
      <c r="F11" s="95">
        <v>17</v>
      </c>
      <c r="G11" s="95">
        <v>19</v>
      </c>
      <c r="H11" s="95">
        <v>57</v>
      </c>
      <c r="I11" s="95">
        <v>34</v>
      </c>
      <c r="J11" s="95">
        <v>103</v>
      </c>
      <c r="K11" s="95">
        <v>97</v>
      </c>
      <c r="L11" s="95">
        <v>298</v>
      </c>
      <c r="M11" s="95">
        <v>242</v>
      </c>
      <c r="N11" s="95">
        <v>481</v>
      </c>
      <c r="O11" s="95">
        <v>403</v>
      </c>
      <c r="P11" s="95">
        <v>884</v>
      </c>
    </row>
    <row r="12" spans="1:20" ht="12.75" customHeight="1">
      <c r="A12" s="57" t="s">
        <v>610</v>
      </c>
      <c r="B12" s="95">
        <v>2</v>
      </c>
      <c r="C12" s="95">
        <v>1</v>
      </c>
      <c r="D12" s="95">
        <v>1</v>
      </c>
      <c r="E12" s="95">
        <v>3</v>
      </c>
      <c r="F12" s="95">
        <v>12</v>
      </c>
      <c r="G12" s="95">
        <v>15</v>
      </c>
      <c r="H12" s="95">
        <v>36</v>
      </c>
      <c r="I12" s="95">
        <v>24</v>
      </c>
      <c r="J12" s="95">
        <v>95</v>
      </c>
      <c r="K12" s="95">
        <v>53</v>
      </c>
      <c r="L12" s="95">
        <v>235</v>
      </c>
      <c r="M12" s="95">
        <v>184</v>
      </c>
      <c r="N12" s="95">
        <v>381</v>
      </c>
      <c r="O12" s="95">
        <v>280</v>
      </c>
      <c r="P12" s="95">
        <v>661</v>
      </c>
    </row>
    <row r="13" spans="1:20" ht="12.75" customHeight="1">
      <c r="A13" s="57" t="s">
        <v>611</v>
      </c>
      <c r="B13" s="95">
        <v>1</v>
      </c>
      <c r="C13" s="95">
        <v>1</v>
      </c>
      <c r="D13" s="95">
        <v>2</v>
      </c>
      <c r="E13" s="95">
        <v>2</v>
      </c>
      <c r="F13" s="95">
        <v>9</v>
      </c>
      <c r="G13" s="95">
        <v>10</v>
      </c>
      <c r="H13" s="95">
        <v>27</v>
      </c>
      <c r="I13" s="95">
        <v>22</v>
      </c>
      <c r="J13" s="95">
        <v>80</v>
      </c>
      <c r="K13" s="95">
        <v>52</v>
      </c>
      <c r="L13" s="95">
        <v>172</v>
      </c>
      <c r="M13" s="95">
        <v>142</v>
      </c>
      <c r="N13" s="95">
        <v>291</v>
      </c>
      <c r="O13" s="95">
        <v>229</v>
      </c>
      <c r="P13" s="95">
        <v>520</v>
      </c>
    </row>
    <row r="14" spans="1:20" ht="12.75" customHeight="1">
      <c r="A14" s="57" t="s">
        <v>612</v>
      </c>
      <c r="B14" s="95">
        <v>1</v>
      </c>
      <c r="C14" s="95">
        <v>3</v>
      </c>
      <c r="D14" s="95">
        <v>3</v>
      </c>
      <c r="E14" s="95">
        <v>4</v>
      </c>
      <c r="F14" s="95">
        <v>7</v>
      </c>
      <c r="G14" s="95">
        <v>10</v>
      </c>
      <c r="H14" s="95">
        <v>18</v>
      </c>
      <c r="I14" s="95">
        <v>12</v>
      </c>
      <c r="J14" s="95">
        <v>49</v>
      </c>
      <c r="K14" s="95">
        <v>34</v>
      </c>
      <c r="L14" s="95">
        <v>126</v>
      </c>
      <c r="M14" s="95">
        <v>109</v>
      </c>
      <c r="N14" s="95">
        <v>204</v>
      </c>
      <c r="O14" s="95">
        <v>172</v>
      </c>
      <c r="P14" s="95">
        <v>376</v>
      </c>
    </row>
    <row r="15" spans="1:20" ht="12.75" customHeight="1">
      <c r="A15" s="57" t="s">
        <v>613</v>
      </c>
      <c r="B15" s="95">
        <v>0</v>
      </c>
      <c r="C15" s="95">
        <v>1</v>
      </c>
      <c r="D15" s="95">
        <v>5</v>
      </c>
      <c r="E15" s="95">
        <v>1</v>
      </c>
      <c r="F15" s="95">
        <v>5</v>
      </c>
      <c r="G15" s="95">
        <v>5</v>
      </c>
      <c r="H15" s="95">
        <v>10</v>
      </c>
      <c r="I15" s="95">
        <v>13</v>
      </c>
      <c r="J15" s="95">
        <v>39</v>
      </c>
      <c r="K15" s="95">
        <v>16</v>
      </c>
      <c r="L15" s="95">
        <v>83</v>
      </c>
      <c r="M15" s="95">
        <v>75</v>
      </c>
      <c r="N15" s="95">
        <v>142</v>
      </c>
      <c r="O15" s="95">
        <v>111</v>
      </c>
      <c r="P15" s="95">
        <v>253</v>
      </c>
    </row>
    <row r="16" spans="1:20" ht="12.75" customHeight="1">
      <c r="A16" s="57" t="s">
        <v>614</v>
      </c>
      <c r="B16" s="95">
        <v>1</v>
      </c>
      <c r="C16" s="95">
        <v>1</v>
      </c>
      <c r="D16" s="95">
        <v>0</v>
      </c>
      <c r="E16" s="95">
        <v>3</v>
      </c>
      <c r="F16" s="95">
        <v>7</v>
      </c>
      <c r="G16" s="95">
        <v>7</v>
      </c>
      <c r="H16" s="95">
        <v>7</v>
      </c>
      <c r="I16" s="95">
        <v>8</v>
      </c>
      <c r="J16" s="95">
        <v>26</v>
      </c>
      <c r="K16" s="95">
        <v>18</v>
      </c>
      <c r="L16" s="95">
        <v>53</v>
      </c>
      <c r="M16" s="95">
        <v>53</v>
      </c>
      <c r="N16" s="95">
        <v>94</v>
      </c>
      <c r="O16" s="95">
        <v>90</v>
      </c>
      <c r="P16" s="95">
        <v>184</v>
      </c>
    </row>
    <row r="17" spans="1:16" ht="12.75" customHeight="1">
      <c r="A17" s="57" t="s">
        <v>615</v>
      </c>
      <c r="B17" s="95">
        <v>0</v>
      </c>
      <c r="C17" s="95">
        <v>1</v>
      </c>
      <c r="D17" s="95">
        <v>1</v>
      </c>
      <c r="E17" s="95">
        <v>1</v>
      </c>
      <c r="F17" s="95">
        <v>2</v>
      </c>
      <c r="G17" s="95">
        <v>3</v>
      </c>
      <c r="H17" s="95">
        <v>8</v>
      </c>
      <c r="I17" s="95">
        <v>6</v>
      </c>
      <c r="J17" s="95">
        <v>17</v>
      </c>
      <c r="K17" s="95">
        <v>9</v>
      </c>
      <c r="L17" s="95">
        <v>35</v>
      </c>
      <c r="M17" s="95">
        <v>37</v>
      </c>
      <c r="N17" s="95">
        <v>63</v>
      </c>
      <c r="O17" s="95">
        <v>57</v>
      </c>
      <c r="P17" s="95">
        <v>120</v>
      </c>
    </row>
    <row r="18" spans="1:16" s="58" customFormat="1" ht="12.75" customHeight="1">
      <c r="A18" s="57" t="s">
        <v>616</v>
      </c>
      <c r="B18" s="95">
        <v>2</v>
      </c>
      <c r="C18" s="95">
        <v>7</v>
      </c>
      <c r="D18" s="95">
        <v>6</v>
      </c>
      <c r="E18" s="95">
        <v>4</v>
      </c>
      <c r="F18" s="95">
        <v>16</v>
      </c>
      <c r="G18" s="95">
        <v>11</v>
      </c>
      <c r="H18" s="95">
        <v>20</v>
      </c>
      <c r="I18" s="95">
        <v>11</v>
      </c>
      <c r="J18" s="95">
        <v>36</v>
      </c>
      <c r="K18" s="95">
        <v>33</v>
      </c>
      <c r="L18" s="95">
        <v>80</v>
      </c>
      <c r="M18" s="95">
        <v>74</v>
      </c>
      <c r="N18" s="95">
        <v>160</v>
      </c>
      <c r="O18" s="95">
        <v>140</v>
      </c>
      <c r="P18" s="95">
        <v>300</v>
      </c>
    </row>
    <row r="19" spans="1:16" ht="12.75" customHeight="1">
      <c r="A19" s="57" t="s">
        <v>617</v>
      </c>
      <c r="B19" s="95">
        <v>5</v>
      </c>
      <c r="C19" s="95">
        <v>3</v>
      </c>
      <c r="D19" s="95">
        <v>6</v>
      </c>
      <c r="E19" s="95">
        <v>10</v>
      </c>
      <c r="F19" s="95">
        <v>19</v>
      </c>
      <c r="G19" s="95">
        <v>47</v>
      </c>
      <c r="H19" s="95">
        <v>16</v>
      </c>
      <c r="I19" s="95">
        <v>38</v>
      </c>
      <c r="J19" s="95">
        <v>22</v>
      </c>
      <c r="K19" s="95">
        <v>29</v>
      </c>
      <c r="L19" s="95">
        <v>42</v>
      </c>
      <c r="M19" s="95">
        <v>85</v>
      </c>
      <c r="N19" s="95">
        <v>110</v>
      </c>
      <c r="O19" s="95">
        <v>212</v>
      </c>
      <c r="P19" s="95">
        <v>322</v>
      </c>
    </row>
    <row r="20" spans="1:16" ht="12.75" customHeight="1" thickBot="1">
      <c r="A20" s="41" t="s">
        <v>412</v>
      </c>
      <c r="B20" s="41">
        <v>39</v>
      </c>
      <c r="C20" s="41">
        <v>53</v>
      </c>
      <c r="D20" s="41">
        <v>142</v>
      </c>
      <c r="E20" s="41">
        <v>135</v>
      </c>
      <c r="F20" s="41">
        <v>602</v>
      </c>
      <c r="G20" s="41">
        <v>565</v>
      </c>
      <c r="H20" s="41">
        <v>996</v>
      </c>
      <c r="I20" s="41">
        <v>772</v>
      </c>
      <c r="J20" s="41">
        <v>1974</v>
      </c>
      <c r="K20" s="41">
        <v>1417</v>
      </c>
      <c r="L20" s="41">
        <v>4204</v>
      </c>
      <c r="M20" s="41">
        <v>4162</v>
      </c>
      <c r="N20" s="41">
        <v>7957</v>
      </c>
      <c r="O20" s="41">
        <v>7104</v>
      </c>
      <c r="P20" s="166">
        <v>15061</v>
      </c>
    </row>
    <row r="21" spans="1:16" ht="12.75" customHeight="1" thickTop="1">
      <c r="A21" s="52" t="s">
        <v>457</v>
      </c>
      <c r="B21" s="53"/>
      <c r="C21" s="53"/>
      <c r="D21" s="53"/>
      <c r="E21" s="53"/>
      <c r="F21" s="53"/>
      <c r="G21" s="53"/>
      <c r="H21" s="53"/>
      <c r="I21" s="53"/>
      <c r="J21" s="53"/>
      <c r="K21" s="53"/>
      <c r="L21" s="53"/>
      <c r="M21" s="53"/>
      <c r="N21" s="53"/>
      <c r="O21" s="53"/>
      <c r="P21" s="53"/>
    </row>
    <row r="22" spans="1:16" ht="12.75" customHeight="1">
      <c r="A22" s="52" t="s">
        <v>517</v>
      </c>
      <c r="B22" s="53"/>
      <c r="C22" s="53"/>
      <c r="D22" s="53"/>
      <c r="E22" s="53"/>
      <c r="F22" s="53"/>
      <c r="G22" s="53"/>
      <c r="H22" s="53"/>
      <c r="I22" s="53"/>
      <c r="J22" s="53"/>
      <c r="K22" s="53"/>
      <c r="L22" s="53"/>
      <c r="M22" s="53"/>
      <c r="N22" s="53"/>
      <c r="O22" s="53"/>
      <c r="P22" s="53"/>
    </row>
    <row r="23" spans="1:16" ht="12.75" customHeight="1">
      <c r="A23" s="52"/>
    </row>
    <row r="24" spans="1:16" ht="12.75" customHeight="1">
      <c r="A24" s="99" t="s">
        <v>667</v>
      </c>
    </row>
    <row r="25" spans="1:16" ht="12.75" customHeight="1" thickBot="1">
      <c r="A25" s="100" t="s">
        <v>668</v>
      </c>
    </row>
    <row r="26" spans="1:16" ht="12.75" customHeight="1" thickTop="1">
      <c r="A26" s="251" t="s">
        <v>425</v>
      </c>
      <c r="B26" s="248" t="s">
        <v>435</v>
      </c>
      <c r="C26" s="248"/>
      <c r="D26" s="248" t="s">
        <v>436</v>
      </c>
      <c r="E26" s="248"/>
      <c r="F26" s="248" t="s">
        <v>437</v>
      </c>
      <c r="G26" s="248"/>
      <c r="H26" s="247" t="s">
        <v>438</v>
      </c>
      <c r="I26" s="247"/>
      <c r="J26" s="247" t="s">
        <v>439</v>
      </c>
      <c r="K26" s="247"/>
      <c r="L26" s="247" t="s">
        <v>447</v>
      </c>
      <c r="M26" s="247"/>
      <c r="N26" s="247" t="s">
        <v>413</v>
      </c>
      <c r="O26" s="247"/>
      <c r="P26" s="247"/>
    </row>
    <row r="27" spans="1:16" ht="11.5">
      <c r="A27" s="260"/>
      <c r="B27" s="153" t="s">
        <v>414</v>
      </c>
      <c r="C27" s="153" t="s">
        <v>415</v>
      </c>
      <c r="D27" s="153" t="s">
        <v>414</v>
      </c>
      <c r="E27" s="153" t="s">
        <v>415</v>
      </c>
      <c r="F27" s="153" t="s">
        <v>414</v>
      </c>
      <c r="G27" s="153" t="s">
        <v>415</v>
      </c>
      <c r="H27" s="153" t="s">
        <v>414</v>
      </c>
      <c r="I27" s="153" t="s">
        <v>415</v>
      </c>
      <c r="J27" s="153" t="s">
        <v>414</v>
      </c>
      <c r="K27" s="153" t="s">
        <v>415</v>
      </c>
      <c r="L27" s="153" t="s">
        <v>414</v>
      </c>
      <c r="M27" s="153" t="s">
        <v>415</v>
      </c>
      <c r="N27" s="153" t="s">
        <v>414</v>
      </c>
      <c r="O27" s="153" t="s">
        <v>415</v>
      </c>
      <c r="P27" s="153" t="s">
        <v>412</v>
      </c>
    </row>
    <row r="28" spans="1:16" ht="12.75" customHeight="1">
      <c r="A28" s="56" t="s">
        <v>522</v>
      </c>
      <c r="B28" s="95">
        <v>5198</v>
      </c>
      <c r="C28" s="95">
        <v>5217</v>
      </c>
      <c r="D28" s="95">
        <v>8548</v>
      </c>
      <c r="E28" s="95">
        <v>11072</v>
      </c>
      <c r="F28" s="95">
        <v>28929</v>
      </c>
      <c r="G28" s="95">
        <v>48805</v>
      </c>
      <c r="H28" s="95">
        <v>39223</v>
      </c>
      <c r="I28" s="95">
        <v>47029</v>
      </c>
      <c r="J28" s="95">
        <v>77753</v>
      </c>
      <c r="K28" s="95">
        <v>64149</v>
      </c>
      <c r="L28" s="95">
        <v>168445</v>
      </c>
      <c r="M28" s="95">
        <v>187008</v>
      </c>
      <c r="N28" s="95">
        <v>328096</v>
      </c>
      <c r="O28" s="95">
        <v>363279</v>
      </c>
      <c r="P28" s="95">
        <v>691376</v>
      </c>
    </row>
    <row r="29" spans="1:16" ht="23">
      <c r="A29" s="173" t="s">
        <v>619</v>
      </c>
      <c r="B29" s="218">
        <f>B28/B20/31</f>
        <v>4.2994210090984284</v>
      </c>
      <c r="C29" s="218">
        <f t="shared" ref="C29:P29" si="0">C28/C20/31</f>
        <v>3.1752891052951919</v>
      </c>
      <c r="D29" s="218">
        <f t="shared" si="0"/>
        <v>1.9418446160835985</v>
      </c>
      <c r="E29" s="218">
        <f t="shared" si="0"/>
        <v>2.6456391875746714</v>
      </c>
      <c r="F29" s="218">
        <f t="shared" si="0"/>
        <v>1.5501553959918553</v>
      </c>
      <c r="G29" s="218">
        <f t="shared" si="0"/>
        <v>2.7864687410790752</v>
      </c>
      <c r="H29" s="218">
        <f t="shared" si="0"/>
        <v>1.2703394222049489</v>
      </c>
      <c r="I29" s="218">
        <f t="shared" si="0"/>
        <v>1.965109476851078</v>
      </c>
      <c r="J29" s="218">
        <f>J28/J20/31</f>
        <v>1.2705984246821582</v>
      </c>
      <c r="K29" s="218">
        <f t="shared" si="0"/>
        <v>1.4603546793543833</v>
      </c>
      <c r="L29" s="218">
        <f t="shared" si="0"/>
        <v>1.2925094380160216</v>
      </c>
      <c r="M29" s="218">
        <f t="shared" si="0"/>
        <v>1.4494272294647426</v>
      </c>
      <c r="N29" s="218">
        <f t="shared" si="0"/>
        <v>1.3301171214633494</v>
      </c>
      <c r="O29" s="218">
        <f t="shared" si="0"/>
        <v>1.6495886006974716</v>
      </c>
      <c r="P29" s="218">
        <f t="shared" si="0"/>
        <v>1.4808081543657943</v>
      </c>
    </row>
    <row r="30" spans="1:16" ht="12.75" customHeight="1">
      <c r="A30" s="52" t="s">
        <v>457</v>
      </c>
    </row>
    <row r="31" spans="1:16" ht="12.75" customHeight="1">
      <c r="A31" s="52" t="s">
        <v>517</v>
      </c>
    </row>
  </sheetData>
  <mergeCells count="16">
    <mergeCell ref="L26:M26"/>
    <mergeCell ref="N26:P26"/>
    <mergeCell ref="A26:A27"/>
    <mergeCell ref="B26:C26"/>
    <mergeCell ref="D26:E26"/>
    <mergeCell ref="F26:G26"/>
    <mergeCell ref="H26:I26"/>
    <mergeCell ref="J26:K26"/>
    <mergeCell ref="N4:P4"/>
    <mergeCell ref="A4:A5"/>
    <mergeCell ref="B4:C4"/>
    <mergeCell ref="D4:E4"/>
    <mergeCell ref="F4:G4"/>
    <mergeCell ref="H4:I4"/>
    <mergeCell ref="J4:K4"/>
    <mergeCell ref="L4:M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P30"/>
  <sheetViews>
    <sheetView workbookViewId="0"/>
  </sheetViews>
  <sheetFormatPr defaultColWidth="9" defaultRowHeight="12.75" customHeight="1"/>
  <cols>
    <col min="1" max="1" width="31.4140625" style="50" customWidth="1"/>
    <col min="2" max="16" width="6.5" style="50" customWidth="1"/>
    <col min="17" max="16384" width="9" style="50"/>
  </cols>
  <sheetData>
    <row r="1" spans="1:16" ht="12.75" customHeight="1">
      <c r="A1" s="99" t="s">
        <v>665</v>
      </c>
      <c r="B1" s="99"/>
      <c r="C1" s="99"/>
      <c r="D1" s="99"/>
      <c r="E1" s="99"/>
      <c r="F1" s="99"/>
      <c r="G1" s="99"/>
      <c r="H1" s="99"/>
      <c r="I1" s="99"/>
      <c r="J1" s="99"/>
      <c r="K1" s="99"/>
      <c r="L1" s="99"/>
      <c r="M1" s="99"/>
      <c r="N1" s="99"/>
      <c r="O1" s="99"/>
      <c r="P1" s="99"/>
    </row>
    <row r="2" spans="1:16" ht="12.75" customHeight="1">
      <c r="A2" s="43" t="s">
        <v>666</v>
      </c>
      <c r="B2" s="43"/>
      <c r="C2" s="43"/>
      <c r="D2" s="43"/>
      <c r="E2" s="43"/>
      <c r="F2" s="43"/>
      <c r="G2" s="43"/>
      <c r="H2" s="43"/>
      <c r="I2" s="43"/>
      <c r="J2" s="43"/>
      <c r="K2" s="43"/>
      <c r="L2" s="43"/>
      <c r="M2" s="43"/>
      <c r="N2" s="43"/>
      <c r="O2" s="43"/>
      <c r="P2" s="43"/>
    </row>
    <row r="3" spans="1:16" ht="12.75" customHeight="1" thickBot="1">
      <c r="A3" s="39"/>
      <c r="B3" s="39"/>
      <c r="C3" s="39"/>
      <c r="D3" s="39"/>
      <c r="E3" s="39"/>
      <c r="F3" s="39"/>
      <c r="G3" s="39"/>
      <c r="H3" s="39"/>
      <c r="I3" s="39"/>
      <c r="J3" s="39"/>
      <c r="K3" s="39"/>
      <c r="L3" s="39"/>
      <c r="M3" s="39"/>
      <c r="N3"/>
      <c r="O3"/>
      <c r="P3"/>
    </row>
    <row r="4" spans="1:16" ht="12.75" customHeight="1" thickTop="1">
      <c r="A4" s="255" t="s">
        <v>416</v>
      </c>
      <c r="B4" s="248" t="s">
        <v>435</v>
      </c>
      <c r="C4" s="248"/>
      <c r="D4" s="248" t="s">
        <v>436</v>
      </c>
      <c r="E4" s="248"/>
      <c r="F4" s="248" t="s">
        <v>437</v>
      </c>
      <c r="G4" s="248"/>
      <c r="H4" s="247" t="s">
        <v>438</v>
      </c>
      <c r="I4" s="247"/>
      <c r="J4" s="247" t="s">
        <v>439</v>
      </c>
      <c r="K4" s="247"/>
      <c r="L4" s="247" t="s">
        <v>447</v>
      </c>
      <c r="M4" s="247"/>
      <c r="N4" s="247" t="s">
        <v>413</v>
      </c>
      <c r="O4" s="247"/>
      <c r="P4" s="247"/>
    </row>
    <row r="5" spans="1:16" ht="12.75" customHeight="1">
      <c r="A5" s="256"/>
      <c r="B5" s="217" t="s">
        <v>414</v>
      </c>
      <c r="C5" s="217" t="s">
        <v>415</v>
      </c>
      <c r="D5" s="217" t="s">
        <v>414</v>
      </c>
      <c r="E5" s="217" t="s">
        <v>415</v>
      </c>
      <c r="F5" s="217" t="s">
        <v>414</v>
      </c>
      <c r="G5" s="217" t="s">
        <v>415</v>
      </c>
      <c r="H5" s="217" t="s">
        <v>414</v>
      </c>
      <c r="I5" s="217" t="s">
        <v>415</v>
      </c>
      <c r="J5" s="217" t="s">
        <v>414</v>
      </c>
      <c r="K5" s="217" t="s">
        <v>415</v>
      </c>
      <c r="L5" s="217" t="s">
        <v>414</v>
      </c>
      <c r="M5" s="217" t="s">
        <v>415</v>
      </c>
      <c r="N5" s="217" t="s">
        <v>414</v>
      </c>
      <c r="O5" s="217" t="s">
        <v>415</v>
      </c>
      <c r="P5" s="217" t="s">
        <v>412</v>
      </c>
    </row>
    <row r="6" spans="1:16" ht="12.75" customHeight="1">
      <c r="A6" s="75" t="s">
        <v>511</v>
      </c>
      <c r="B6" s="78">
        <v>19</v>
      </c>
      <c r="C6" s="78">
        <v>32</v>
      </c>
      <c r="D6" s="78">
        <v>28</v>
      </c>
      <c r="E6" s="78">
        <v>51</v>
      </c>
      <c r="F6" s="78">
        <v>42</v>
      </c>
      <c r="G6" s="78">
        <v>88</v>
      </c>
      <c r="H6" s="78">
        <v>37</v>
      </c>
      <c r="I6" s="78">
        <v>77</v>
      </c>
      <c r="J6" s="78">
        <v>58</v>
      </c>
      <c r="K6" s="78">
        <v>98</v>
      </c>
      <c r="L6" s="78">
        <v>183</v>
      </c>
      <c r="M6" s="78">
        <v>260</v>
      </c>
      <c r="N6" s="78">
        <v>367</v>
      </c>
      <c r="O6" s="78">
        <v>606</v>
      </c>
      <c r="P6" s="78">
        <v>973</v>
      </c>
    </row>
    <row r="7" spans="1:16" ht="12.75" customHeight="1">
      <c r="A7" s="75"/>
      <c r="B7" s="78"/>
      <c r="C7" s="78"/>
      <c r="D7" s="78"/>
      <c r="E7" s="78"/>
      <c r="F7" s="78"/>
      <c r="G7" s="78"/>
      <c r="H7" s="78"/>
      <c r="I7" s="78"/>
      <c r="J7" s="78"/>
      <c r="K7" s="78"/>
      <c r="L7" s="78"/>
      <c r="M7" s="78"/>
      <c r="N7" s="78"/>
      <c r="O7" s="78"/>
      <c r="P7" s="78"/>
    </row>
    <row r="8" spans="1:16" ht="12.75" customHeight="1">
      <c r="A8" s="167" t="s">
        <v>515</v>
      </c>
      <c r="B8" s="78"/>
      <c r="C8" s="78"/>
      <c r="D8" s="78"/>
      <c r="E8" s="78"/>
      <c r="F8" s="78"/>
      <c r="G8" s="78"/>
      <c r="H8" s="78"/>
      <c r="I8" s="78"/>
      <c r="J8" s="78"/>
      <c r="K8" s="78"/>
      <c r="L8" s="78"/>
      <c r="M8" s="78"/>
      <c r="N8" s="78"/>
      <c r="O8" s="78"/>
      <c r="P8" s="78"/>
    </row>
    <row r="9" spans="1:16" ht="12.75" customHeight="1">
      <c r="A9" s="156" t="s">
        <v>503</v>
      </c>
      <c r="B9" s="78">
        <v>5</v>
      </c>
      <c r="C9" s="78">
        <v>6</v>
      </c>
      <c r="D9" s="78">
        <v>5</v>
      </c>
      <c r="E9" s="78">
        <v>9</v>
      </c>
      <c r="F9" s="78">
        <v>7</v>
      </c>
      <c r="G9" s="78">
        <v>13</v>
      </c>
      <c r="H9" s="78">
        <v>6</v>
      </c>
      <c r="I9" s="78">
        <v>11</v>
      </c>
      <c r="J9" s="78">
        <v>10</v>
      </c>
      <c r="K9" s="78">
        <v>6</v>
      </c>
      <c r="L9" s="78">
        <v>31</v>
      </c>
      <c r="M9" s="78">
        <v>39</v>
      </c>
      <c r="N9" s="78">
        <v>64</v>
      </c>
      <c r="O9" s="78">
        <v>84</v>
      </c>
      <c r="P9" s="78">
        <v>148</v>
      </c>
    </row>
    <row r="10" spans="1:16" ht="12.75" customHeight="1">
      <c r="A10" s="156" t="s">
        <v>504</v>
      </c>
      <c r="B10" s="78">
        <v>0</v>
      </c>
      <c r="C10" s="78">
        <v>0</v>
      </c>
      <c r="D10" s="78">
        <v>2</v>
      </c>
      <c r="E10" s="78">
        <v>2</v>
      </c>
      <c r="F10" s="78">
        <v>0</v>
      </c>
      <c r="G10" s="78">
        <v>2</v>
      </c>
      <c r="H10" s="78">
        <v>0</v>
      </c>
      <c r="I10" s="78">
        <v>4</v>
      </c>
      <c r="J10" s="78">
        <v>6</v>
      </c>
      <c r="K10" s="78">
        <v>16</v>
      </c>
      <c r="L10" s="78">
        <v>20</v>
      </c>
      <c r="M10" s="78">
        <v>21</v>
      </c>
      <c r="N10" s="78">
        <v>28</v>
      </c>
      <c r="O10" s="78">
        <v>45</v>
      </c>
      <c r="P10" s="78">
        <v>73</v>
      </c>
    </row>
    <row r="11" spans="1:16" ht="12.75" customHeight="1">
      <c r="A11" s="157" t="s">
        <v>505</v>
      </c>
      <c r="B11" s="78">
        <v>2</v>
      </c>
      <c r="C11" s="78">
        <v>0</v>
      </c>
      <c r="D11" s="78">
        <v>3</v>
      </c>
      <c r="E11" s="78">
        <v>0</v>
      </c>
      <c r="F11" s="78">
        <v>0</v>
      </c>
      <c r="G11" s="78">
        <v>2</v>
      </c>
      <c r="H11" s="78">
        <v>3</v>
      </c>
      <c r="I11" s="78">
        <v>0</v>
      </c>
      <c r="J11" s="78">
        <v>5</v>
      </c>
      <c r="K11" s="78">
        <v>4</v>
      </c>
      <c r="L11" s="78">
        <v>12</v>
      </c>
      <c r="M11" s="78">
        <v>25</v>
      </c>
      <c r="N11" s="78">
        <v>25</v>
      </c>
      <c r="O11" s="78">
        <v>31</v>
      </c>
      <c r="P11" s="78">
        <v>56</v>
      </c>
    </row>
    <row r="12" spans="1:16" ht="12.75" customHeight="1">
      <c r="A12" s="156" t="s">
        <v>506</v>
      </c>
      <c r="B12" s="78">
        <v>0</v>
      </c>
      <c r="C12" s="78">
        <v>0</v>
      </c>
      <c r="D12" s="78">
        <v>1</v>
      </c>
      <c r="E12" s="78">
        <v>5</v>
      </c>
      <c r="F12" s="78">
        <v>2</v>
      </c>
      <c r="G12" s="78">
        <v>2</v>
      </c>
      <c r="H12" s="78">
        <v>2</v>
      </c>
      <c r="I12" s="78">
        <v>6</v>
      </c>
      <c r="J12" s="78">
        <v>3</v>
      </c>
      <c r="K12" s="78">
        <v>4</v>
      </c>
      <c r="L12" s="78">
        <v>17</v>
      </c>
      <c r="M12" s="78">
        <v>18</v>
      </c>
      <c r="N12" s="78">
        <v>25</v>
      </c>
      <c r="O12" s="78">
        <v>35</v>
      </c>
      <c r="P12" s="78">
        <v>60</v>
      </c>
    </row>
    <row r="13" spans="1:16" ht="12.75" customHeight="1">
      <c r="A13" s="157" t="s">
        <v>507</v>
      </c>
      <c r="B13" s="78">
        <v>12</v>
      </c>
      <c r="C13" s="78">
        <v>26</v>
      </c>
      <c r="D13" s="78">
        <v>17</v>
      </c>
      <c r="E13" s="78">
        <v>35</v>
      </c>
      <c r="F13" s="78">
        <v>33</v>
      </c>
      <c r="G13" s="78">
        <v>69</v>
      </c>
      <c r="H13" s="78">
        <v>26</v>
      </c>
      <c r="I13" s="78">
        <v>56</v>
      </c>
      <c r="J13" s="78">
        <v>34</v>
      </c>
      <c r="K13" s="78">
        <v>68</v>
      </c>
      <c r="L13" s="78">
        <v>103</v>
      </c>
      <c r="M13" s="78">
        <v>157</v>
      </c>
      <c r="N13" s="78">
        <v>225</v>
      </c>
      <c r="O13" s="78">
        <v>411</v>
      </c>
      <c r="P13" s="78">
        <v>636</v>
      </c>
    </row>
    <row r="14" spans="1:16" ht="12.75" customHeight="1">
      <c r="A14" s="157"/>
      <c r="B14" s="78"/>
      <c r="C14" s="78"/>
      <c r="D14" s="78"/>
      <c r="E14" s="78"/>
      <c r="F14" s="78"/>
      <c r="G14" s="78"/>
      <c r="H14" s="78"/>
      <c r="I14" s="78"/>
      <c r="J14" s="78"/>
      <c r="K14" s="78"/>
      <c r="L14" s="78"/>
      <c r="M14" s="78"/>
      <c r="N14" s="78"/>
      <c r="O14" s="78"/>
      <c r="P14" s="78"/>
    </row>
    <row r="15" spans="1:16" ht="12.75" customHeight="1">
      <c r="A15" s="76" t="s">
        <v>502</v>
      </c>
      <c r="B15" s="78">
        <v>14</v>
      </c>
      <c r="C15" s="78">
        <v>26</v>
      </c>
      <c r="D15" s="78">
        <v>23</v>
      </c>
      <c r="E15" s="78">
        <v>41</v>
      </c>
      <c r="F15" s="78">
        <v>35</v>
      </c>
      <c r="G15" s="78">
        <v>75</v>
      </c>
      <c r="H15" s="78">
        <v>30</v>
      </c>
      <c r="I15" s="78">
        <v>64</v>
      </c>
      <c r="J15" s="78">
        <v>45</v>
      </c>
      <c r="K15" s="78">
        <v>86</v>
      </c>
      <c r="L15" s="78">
        <v>144</v>
      </c>
      <c r="M15" s="78">
        <v>203</v>
      </c>
      <c r="N15" s="78">
        <v>291</v>
      </c>
      <c r="O15" s="78">
        <v>495</v>
      </c>
      <c r="P15" s="78">
        <v>786</v>
      </c>
    </row>
    <row r="16" spans="1:16" ht="12.75" customHeight="1">
      <c r="A16" s="76"/>
      <c r="B16" s="78"/>
      <c r="C16" s="78"/>
      <c r="D16" s="78"/>
      <c r="E16" s="78"/>
      <c r="F16" s="78"/>
      <c r="G16" s="78"/>
      <c r="H16" s="78"/>
      <c r="I16" s="78"/>
      <c r="J16" s="78"/>
      <c r="K16" s="78"/>
      <c r="L16" s="78"/>
      <c r="M16" s="78"/>
      <c r="N16" s="78"/>
      <c r="O16" s="78"/>
      <c r="P16" s="78"/>
    </row>
    <row r="17" spans="1:16" ht="12.75" customHeight="1">
      <c r="A17" s="76" t="s">
        <v>508</v>
      </c>
      <c r="B17" s="78"/>
      <c r="C17" s="78"/>
      <c r="D17" s="78"/>
      <c r="E17" s="78"/>
      <c r="F17" s="78"/>
      <c r="G17" s="78"/>
      <c r="H17" s="78"/>
      <c r="I17" s="78"/>
      <c r="J17" s="78"/>
      <c r="K17" s="78"/>
      <c r="L17" s="78"/>
      <c r="M17" s="78"/>
      <c r="N17" s="78"/>
      <c r="O17" s="78"/>
      <c r="P17" s="78"/>
    </row>
    <row r="18" spans="1:16" ht="12.75" customHeight="1">
      <c r="A18" s="158" t="s">
        <v>509</v>
      </c>
      <c r="B18" s="78">
        <v>0</v>
      </c>
      <c r="C18" s="78">
        <v>2</v>
      </c>
      <c r="D18" s="78">
        <v>0</v>
      </c>
      <c r="E18" s="78">
        <v>0</v>
      </c>
      <c r="F18" s="78">
        <v>0</v>
      </c>
      <c r="G18" s="78">
        <v>1</v>
      </c>
      <c r="H18" s="78">
        <v>1</v>
      </c>
      <c r="I18" s="78">
        <v>5</v>
      </c>
      <c r="J18" s="78">
        <v>11</v>
      </c>
      <c r="K18" s="78">
        <v>13</v>
      </c>
      <c r="L18" s="78">
        <v>53</v>
      </c>
      <c r="M18" s="78">
        <v>67</v>
      </c>
      <c r="N18" s="78">
        <v>65</v>
      </c>
      <c r="O18" s="78">
        <v>88</v>
      </c>
      <c r="P18" s="78">
        <v>153</v>
      </c>
    </row>
    <row r="19" spans="1:16" ht="12.75" customHeight="1" thickBot="1">
      <c r="A19" s="159" t="s">
        <v>510</v>
      </c>
      <c r="B19" s="160">
        <v>0</v>
      </c>
      <c r="C19" s="160">
        <v>0</v>
      </c>
      <c r="D19" s="160">
        <v>1</v>
      </c>
      <c r="E19" s="160">
        <v>0</v>
      </c>
      <c r="F19" s="160">
        <v>0</v>
      </c>
      <c r="G19" s="160">
        <v>1</v>
      </c>
      <c r="H19" s="160">
        <v>0</v>
      </c>
      <c r="I19" s="160">
        <v>2</v>
      </c>
      <c r="J19" s="160">
        <v>1</v>
      </c>
      <c r="K19" s="160">
        <v>2</v>
      </c>
      <c r="L19" s="160">
        <v>5</v>
      </c>
      <c r="M19" s="160">
        <v>19</v>
      </c>
      <c r="N19" s="160">
        <v>7</v>
      </c>
      <c r="O19" s="160">
        <v>24</v>
      </c>
      <c r="P19" s="160">
        <v>31</v>
      </c>
    </row>
    <row r="20" spans="1:16" ht="12.75" customHeight="1" thickTop="1">
      <c r="A20" s="52" t="s">
        <v>457</v>
      </c>
    </row>
    <row r="21" spans="1:16" ht="12.75" customHeight="1">
      <c r="A21" s="52"/>
    </row>
    <row r="23" spans="1:16" ht="12.75" customHeight="1">
      <c r="A23" s="40"/>
      <c r="B23" s="70"/>
      <c r="C23" s="70"/>
      <c r="D23" s="70"/>
      <c r="E23" s="70"/>
      <c r="F23" s="70"/>
      <c r="G23" s="70"/>
      <c r="H23" s="70"/>
    </row>
    <row r="24" spans="1:16" ht="12.75" customHeight="1">
      <c r="A24" s="70"/>
      <c r="B24" s="70"/>
      <c r="C24" s="70"/>
      <c r="D24" s="70"/>
      <c r="E24" s="70"/>
      <c r="F24" s="70"/>
      <c r="G24" s="70"/>
      <c r="H24" s="70"/>
    </row>
    <row r="25" spans="1:16" ht="12.75" customHeight="1">
      <c r="A25" s="70"/>
      <c r="B25" s="70"/>
      <c r="C25" s="70"/>
      <c r="D25" s="70"/>
      <c r="E25" s="70"/>
      <c r="F25" s="70"/>
      <c r="G25" s="70"/>
      <c r="H25" s="70"/>
    </row>
    <row r="26" spans="1:16" ht="12.75" customHeight="1">
      <c r="A26" s="70"/>
      <c r="B26" s="70"/>
      <c r="C26" s="70"/>
      <c r="D26" s="70"/>
      <c r="E26" s="70"/>
      <c r="F26" s="70"/>
      <c r="G26" s="70"/>
      <c r="H26" s="70"/>
    </row>
    <row r="27" spans="1:16" ht="12.75" customHeight="1">
      <c r="A27" s="70"/>
      <c r="B27" s="70"/>
      <c r="C27" s="70"/>
      <c r="D27" s="70"/>
      <c r="E27" s="70"/>
      <c r="F27" s="70"/>
      <c r="G27" s="70"/>
      <c r="H27" s="70"/>
    </row>
    <row r="28" spans="1:16" ht="12.75" customHeight="1">
      <c r="A28" s="70"/>
      <c r="B28" s="70"/>
      <c r="C28" s="70"/>
      <c r="D28" s="70"/>
      <c r="E28" s="70"/>
      <c r="F28" s="70"/>
      <c r="G28" s="70"/>
      <c r="H28" s="70"/>
    </row>
    <row r="29" spans="1:16" ht="12.75" customHeight="1">
      <c r="A29" s="70"/>
      <c r="B29" s="70"/>
      <c r="C29" s="70"/>
      <c r="D29" s="70"/>
      <c r="E29" s="70"/>
      <c r="F29" s="70"/>
      <c r="G29" s="70"/>
      <c r="H29" s="70"/>
    </row>
    <row r="30" spans="1:16" ht="12.75" customHeight="1">
      <c r="A30" s="70"/>
      <c r="B30" s="70"/>
      <c r="C30" s="70"/>
      <c r="D30" s="70"/>
      <c r="E30" s="70"/>
      <c r="F30" s="70"/>
      <c r="G30" s="70"/>
      <c r="H30" s="70"/>
    </row>
  </sheetData>
  <mergeCells count="8">
    <mergeCell ref="J4:K4"/>
    <mergeCell ref="L4:M4"/>
    <mergeCell ref="N4:P4"/>
    <mergeCell ref="A4:A5"/>
    <mergeCell ref="B4:C4"/>
    <mergeCell ref="D4:E4"/>
    <mergeCell ref="F4:G4"/>
    <mergeCell ref="H4:I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Q61"/>
  <sheetViews>
    <sheetView zoomScaleNormal="100" workbookViewId="0"/>
  </sheetViews>
  <sheetFormatPr defaultRowHeight="13.5"/>
  <cols>
    <col min="1" max="1" width="20.83203125" customWidth="1"/>
    <col min="2" max="3" width="6.5" customWidth="1"/>
    <col min="4" max="7" width="6.5" style="83" customWidth="1"/>
    <col min="8" max="9" width="6.5" customWidth="1"/>
    <col min="10" max="11" width="6" customWidth="1"/>
    <col min="12" max="12" width="6.5" style="83" customWidth="1"/>
    <col min="13" max="15" width="6.5" customWidth="1"/>
  </cols>
  <sheetData>
    <row r="1" spans="1:17">
      <c r="A1" s="101" t="s">
        <v>623</v>
      </c>
      <c r="B1" s="101"/>
      <c r="C1" s="101"/>
      <c r="D1" s="101"/>
      <c r="E1" s="101"/>
      <c r="F1" s="101"/>
      <c r="G1" s="101"/>
      <c r="H1" s="101"/>
      <c r="I1" s="42"/>
      <c r="L1" s="101"/>
      <c r="M1" s="101"/>
      <c r="N1" s="101"/>
      <c r="O1" s="42"/>
      <c r="P1" s="42"/>
      <c r="Q1" s="42"/>
    </row>
    <row r="2" spans="1:17" ht="14" thickBot="1">
      <c r="A2" s="102" t="s">
        <v>620</v>
      </c>
      <c r="B2" s="102"/>
      <c r="C2" s="102"/>
      <c r="D2" s="102"/>
      <c r="E2" s="102"/>
      <c r="F2" s="102"/>
      <c r="G2" s="102"/>
      <c r="H2" s="102"/>
      <c r="I2" s="42"/>
      <c r="L2" s="102"/>
      <c r="M2" s="102"/>
      <c r="N2" s="102"/>
      <c r="O2" s="42"/>
      <c r="P2" s="42"/>
      <c r="Q2" s="42"/>
    </row>
    <row r="3" spans="1:17">
      <c r="A3" s="163" t="s">
        <v>416</v>
      </c>
      <c r="B3" s="219">
        <v>2014</v>
      </c>
      <c r="C3" s="219">
        <v>2015</v>
      </c>
      <c r="D3" s="219">
        <v>2016</v>
      </c>
      <c r="E3" s="219">
        <v>2017</v>
      </c>
      <c r="F3" s="219">
        <v>2018</v>
      </c>
      <c r="G3" s="219">
        <v>2019</v>
      </c>
      <c r="H3" s="219">
        <v>2020</v>
      </c>
      <c r="I3" s="219">
        <v>2021</v>
      </c>
      <c r="J3" s="219">
        <v>2022</v>
      </c>
      <c r="K3" s="85"/>
      <c r="L3" s="84"/>
      <c r="O3" s="43"/>
      <c r="P3" s="43"/>
      <c r="Q3" s="43"/>
    </row>
    <row r="4" spans="1:17">
      <c r="A4" s="80" t="s">
        <v>90</v>
      </c>
      <c r="B4" s="63">
        <v>12589</v>
      </c>
      <c r="C4" s="63">
        <v>13331</v>
      </c>
      <c r="D4" s="90">
        <v>13477</v>
      </c>
      <c r="E4" s="90">
        <v>13860</v>
      </c>
      <c r="F4" s="90">
        <v>14465</v>
      </c>
      <c r="G4" s="90">
        <v>15657</v>
      </c>
      <c r="H4" s="90">
        <v>15765</v>
      </c>
      <c r="I4" s="90">
        <v>15840</v>
      </c>
      <c r="J4" s="90">
        <v>16043</v>
      </c>
      <c r="K4" s="90"/>
      <c r="M4" s="83"/>
      <c r="O4" s="83"/>
    </row>
    <row r="5" spans="1:17">
      <c r="A5" s="96" t="s">
        <v>485</v>
      </c>
      <c r="B5" s="63">
        <v>21416</v>
      </c>
      <c r="C5" s="63">
        <v>21746</v>
      </c>
      <c r="D5" s="90">
        <v>21480</v>
      </c>
      <c r="E5" s="90">
        <v>21667</v>
      </c>
      <c r="F5" s="90">
        <v>21483</v>
      </c>
      <c r="G5" s="90">
        <v>21524</v>
      </c>
      <c r="H5" s="90">
        <v>21011</v>
      </c>
      <c r="I5" s="90">
        <v>20770</v>
      </c>
      <c r="J5" s="90">
        <v>21078</v>
      </c>
      <c r="K5" s="90"/>
      <c r="L5"/>
    </row>
    <row r="6" spans="1:17" s="98" customFormat="1">
      <c r="A6" s="96" t="s">
        <v>598</v>
      </c>
      <c r="B6" s="63">
        <v>4988</v>
      </c>
      <c r="C6" s="63">
        <v>5118</v>
      </c>
      <c r="D6" s="90">
        <v>5234</v>
      </c>
      <c r="E6" s="90">
        <v>5485</v>
      </c>
      <c r="F6" s="90">
        <v>5660</v>
      </c>
      <c r="G6" s="90">
        <v>5711</v>
      </c>
      <c r="H6" s="90">
        <v>5587</v>
      </c>
      <c r="I6" s="90">
        <v>5746</v>
      </c>
      <c r="J6" s="90">
        <v>6111</v>
      </c>
      <c r="K6" s="90"/>
      <c r="L6"/>
      <c r="M6"/>
      <c r="N6"/>
      <c r="O6"/>
    </row>
    <row r="7" spans="1:17" s="98" customFormat="1" ht="14" customHeight="1">
      <c r="A7" s="80" t="s">
        <v>96</v>
      </c>
      <c r="B7" s="63">
        <v>4454</v>
      </c>
      <c r="C7" s="63">
        <v>4328</v>
      </c>
      <c r="D7" s="90">
        <v>4215</v>
      </c>
      <c r="E7" s="90">
        <v>4113</v>
      </c>
      <c r="F7" s="90">
        <v>3930</v>
      </c>
      <c r="G7" s="90">
        <v>3801</v>
      </c>
      <c r="H7" s="90">
        <v>3963</v>
      </c>
      <c r="I7" s="90">
        <v>3936</v>
      </c>
      <c r="J7" s="90">
        <v>3892</v>
      </c>
      <c r="K7" s="90"/>
      <c r="L7"/>
      <c r="M7"/>
      <c r="N7"/>
      <c r="O7"/>
    </row>
    <row r="8" spans="1:17" s="98" customFormat="1" ht="14" customHeight="1">
      <c r="A8" s="80" t="s">
        <v>421</v>
      </c>
      <c r="B8" s="63">
        <v>5383</v>
      </c>
      <c r="C8" s="63">
        <v>5400</v>
      </c>
      <c r="D8" s="90">
        <v>5511</v>
      </c>
      <c r="E8" s="90">
        <v>5593</v>
      </c>
      <c r="F8" s="90">
        <v>5660</v>
      </c>
      <c r="G8" s="90">
        <v>5594</v>
      </c>
      <c r="H8" s="90">
        <v>5209</v>
      </c>
      <c r="I8" s="90">
        <v>4849</v>
      </c>
      <c r="J8" s="90">
        <v>4682</v>
      </c>
      <c r="K8" s="90"/>
      <c r="L8" s="79"/>
      <c r="M8" s="79"/>
      <c r="N8" s="79"/>
      <c r="O8" s="79"/>
    </row>
    <row r="9" spans="1:17" s="98" customFormat="1">
      <c r="A9" s="80" t="s">
        <v>86</v>
      </c>
      <c r="B9" s="63">
        <v>2982</v>
      </c>
      <c r="C9" s="63">
        <v>3035</v>
      </c>
      <c r="D9" s="90">
        <v>3104</v>
      </c>
      <c r="E9" s="90">
        <v>2863</v>
      </c>
      <c r="F9" s="90">
        <v>2852</v>
      </c>
      <c r="G9" s="90">
        <v>2716</v>
      </c>
      <c r="H9" s="90">
        <v>2535</v>
      </c>
      <c r="I9" s="90">
        <v>2539</v>
      </c>
      <c r="J9" s="90">
        <v>2520</v>
      </c>
      <c r="K9" s="90"/>
      <c r="L9" s="264"/>
      <c r="M9" s="264"/>
      <c r="N9" s="264"/>
      <c r="O9" s="264"/>
    </row>
    <row r="10" spans="1:17" s="98" customFormat="1">
      <c r="A10" s="80" t="s">
        <v>82</v>
      </c>
      <c r="B10" s="63">
        <v>6919</v>
      </c>
      <c r="C10" s="63">
        <v>6971</v>
      </c>
      <c r="D10" s="90">
        <v>6953</v>
      </c>
      <c r="E10" s="90">
        <v>6987</v>
      </c>
      <c r="F10" s="90">
        <v>7147</v>
      </c>
      <c r="G10" s="90">
        <v>6807</v>
      </c>
      <c r="H10" s="90">
        <v>6043</v>
      </c>
      <c r="I10" s="90">
        <v>6381</v>
      </c>
      <c r="J10" s="90">
        <v>6458</v>
      </c>
      <c r="K10" s="90"/>
      <c r="L10" s="79"/>
      <c r="M10" s="79"/>
      <c r="N10" s="79"/>
      <c r="O10" s="79"/>
    </row>
    <row r="11" spans="1:17" s="98" customFormat="1">
      <c r="A11" s="80" t="s">
        <v>423</v>
      </c>
      <c r="B11" s="63">
        <v>804</v>
      </c>
      <c r="C11" s="63">
        <v>935</v>
      </c>
      <c r="D11" s="90">
        <v>883</v>
      </c>
      <c r="E11" s="90">
        <v>848</v>
      </c>
      <c r="F11" s="90">
        <v>1046</v>
      </c>
      <c r="G11" s="90">
        <v>868</v>
      </c>
      <c r="H11" s="90">
        <v>874</v>
      </c>
      <c r="I11" s="90">
        <v>866</v>
      </c>
      <c r="J11" s="90">
        <v>811</v>
      </c>
      <c r="K11" s="90"/>
      <c r="L11" s="79"/>
      <c r="M11" s="79"/>
      <c r="N11" s="79"/>
      <c r="O11" s="79"/>
    </row>
    <row r="12" spans="1:17" s="98" customFormat="1">
      <c r="A12" s="80" t="s">
        <v>81</v>
      </c>
      <c r="B12" s="63">
        <v>26547</v>
      </c>
      <c r="C12" s="63">
        <v>28155</v>
      </c>
      <c r="D12" s="90">
        <v>29776</v>
      </c>
      <c r="E12" s="90">
        <v>31354</v>
      </c>
      <c r="F12" s="90">
        <v>33170</v>
      </c>
      <c r="G12" s="90">
        <v>34939</v>
      </c>
      <c r="H12" s="90">
        <v>36229</v>
      </c>
      <c r="I12" s="90">
        <v>37481</v>
      </c>
      <c r="J12" s="90">
        <v>39385</v>
      </c>
      <c r="K12" s="90"/>
      <c r="L12" s="79"/>
      <c r="M12" s="79"/>
      <c r="N12" s="79"/>
      <c r="O12" s="79"/>
    </row>
    <row r="13" spans="1:17" s="98" customFormat="1">
      <c r="A13" s="80" t="s">
        <v>420</v>
      </c>
      <c r="B13" s="63">
        <v>5599</v>
      </c>
      <c r="C13" s="63">
        <v>5759</v>
      </c>
      <c r="D13" s="90">
        <v>5513</v>
      </c>
      <c r="E13" s="90">
        <v>5696</v>
      </c>
      <c r="F13" s="90">
        <v>5940</v>
      </c>
      <c r="G13" s="90">
        <v>5859</v>
      </c>
      <c r="H13" s="90">
        <v>5817</v>
      </c>
      <c r="I13" s="90">
        <v>5784</v>
      </c>
      <c r="J13" s="90">
        <v>5756</v>
      </c>
      <c r="K13" s="90"/>
      <c r="L13" s="79"/>
      <c r="M13" s="79"/>
      <c r="N13" s="79"/>
      <c r="O13" s="79"/>
    </row>
    <row r="14" spans="1:17" s="98" customFormat="1">
      <c r="A14" s="80" t="s">
        <v>419</v>
      </c>
      <c r="B14" s="114">
        <v>2510</v>
      </c>
      <c r="C14" s="114">
        <v>2707</v>
      </c>
      <c r="D14" s="114">
        <v>2800</v>
      </c>
      <c r="E14" s="114">
        <v>2837</v>
      </c>
      <c r="F14" s="114">
        <v>2869</v>
      </c>
      <c r="G14" s="114">
        <v>3087</v>
      </c>
      <c r="H14" s="114">
        <v>3038</v>
      </c>
      <c r="I14" s="114">
        <v>3367</v>
      </c>
      <c r="J14" s="114">
        <v>3407</v>
      </c>
      <c r="K14" s="114"/>
      <c r="L14" s="79"/>
      <c r="M14" s="79"/>
      <c r="N14" s="79"/>
      <c r="O14" s="79"/>
    </row>
    <row r="15" spans="1:17" s="98" customFormat="1" ht="14" thickBot="1">
      <c r="A15" s="161" t="s">
        <v>599</v>
      </c>
      <c r="B15" s="161">
        <v>63924</v>
      </c>
      <c r="C15" s="161">
        <v>66294</v>
      </c>
      <c r="D15" s="161">
        <v>67645</v>
      </c>
      <c r="E15" s="161">
        <v>69210</v>
      </c>
      <c r="F15" s="161">
        <v>71330</v>
      </c>
      <c r="G15" s="161">
        <v>73061</v>
      </c>
      <c r="H15" s="161">
        <v>73021</v>
      </c>
      <c r="I15" s="161">
        <v>74212</v>
      </c>
      <c r="J15" s="161">
        <v>75970</v>
      </c>
      <c r="K15" s="220"/>
      <c r="L15"/>
      <c r="M15"/>
      <c r="N15"/>
      <c r="O15"/>
    </row>
    <row r="16" spans="1:17" s="98" customFormat="1" ht="14.5" thickTop="1">
      <c r="A16" s="52" t="s">
        <v>457</v>
      </c>
      <c r="B16" s="50"/>
      <c r="C16" s="50"/>
      <c r="D16" s="50"/>
      <c r="E16" s="50"/>
      <c r="F16" s="50"/>
      <c r="G16" s="50"/>
      <c r="H16" s="50"/>
      <c r="I16" s="50"/>
      <c r="J16" s="50"/>
      <c r="K16" s="50"/>
      <c r="L16"/>
      <c r="M16"/>
      <c r="N16"/>
      <c r="O16"/>
    </row>
    <row r="17" spans="1:17" ht="14">
      <c r="A17" s="221" t="s">
        <v>621</v>
      </c>
      <c r="B17" s="91"/>
      <c r="C17" s="91"/>
      <c r="D17" s="91"/>
      <c r="E17" s="91"/>
      <c r="F17" s="91"/>
      <c r="G17" s="72"/>
      <c r="L17"/>
    </row>
    <row r="18" spans="1:17" s="50" customFormat="1" ht="12.75" customHeight="1">
      <c r="A18" s="52" t="s">
        <v>464</v>
      </c>
      <c r="B18" s="91"/>
      <c r="C18" s="91"/>
      <c r="D18" s="91"/>
      <c r="E18" s="91"/>
      <c r="F18" s="91"/>
      <c r="G18" s="72"/>
      <c r="H18"/>
      <c r="I18"/>
      <c r="J18"/>
      <c r="K18"/>
      <c r="L18"/>
      <c r="M18"/>
      <c r="N18"/>
      <c r="O18"/>
    </row>
    <row r="19" spans="1:17" ht="14">
      <c r="A19" s="52"/>
      <c r="B19" s="91"/>
      <c r="C19" s="91"/>
      <c r="D19" s="91"/>
      <c r="E19" s="91"/>
      <c r="F19" s="91"/>
      <c r="G19" s="72"/>
      <c r="L19"/>
    </row>
    <row r="20" spans="1:17" ht="14">
      <c r="A20" s="52"/>
      <c r="B20" s="91"/>
      <c r="C20" s="91"/>
      <c r="D20" s="91"/>
      <c r="E20" s="91"/>
      <c r="F20" s="91"/>
      <c r="G20" s="72"/>
      <c r="L20"/>
    </row>
    <row r="21" spans="1:17">
      <c r="A21" s="101" t="s">
        <v>624</v>
      </c>
      <c r="I21" s="83"/>
      <c r="L21"/>
      <c r="P21" s="83"/>
      <c r="Q21" s="83"/>
    </row>
    <row r="22" spans="1:17" ht="14" customHeight="1" thickBot="1">
      <c r="A22" s="102" t="s">
        <v>622</v>
      </c>
      <c r="D22"/>
      <c r="E22"/>
      <c r="F22"/>
      <c r="G22"/>
      <c r="L22"/>
    </row>
    <row r="23" spans="1:17">
      <c r="A23" s="163" t="s">
        <v>416</v>
      </c>
      <c r="B23" s="219"/>
      <c r="C23" s="163">
        <v>2014</v>
      </c>
      <c r="D23" s="163">
        <v>2015</v>
      </c>
      <c r="E23" s="163">
        <v>2016</v>
      </c>
      <c r="F23" s="163">
        <v>2017</v>
      </c>
      <c r="G23" s="163">
        <v>2018</v>
      </c>
      <c r="H23" s="163">
        <v>2019</v>
      </c>
      <c r="I23" s="163">
        <v>2020</v>
      </c>
      <c r="J23" s="163">
        <v>2021</v>
      </c>
      <c r="K23" s="163">
        <v>2022</v>
      </c>
      <c r="L23" s="50"/>
      <c r="M23" s="50"/>
      <c r="N23" s="50"/>
      <c r="O23" s="50"/>
    </row>
    <row r="24" spans="1:17">
      <c r="A24" s="265" t="s">
        <v>90</v>
      </c>
      <c r="B24" s="80" t="s">
        <v>414</v>
      </c>
      <c r="C24" s="90">
        <v>6829</v>
      </c>
      <c r="D24" s="90">
        <v>7289</v>
      </c>
      <c r="E24" s="90">
        <v>7348</v>
      </c>
      <c r="F24" s="90">
        <v>7484</v>
      </c>
      <c r="G24" s="90">
        <v>7786</v>
      </c>
      <c r="H24" s="63">
        <v>8475</v>
      </c>
      <c r="I24" s="63">
        <v>8517</v>
      </c>
      <c r="J24" s="63">
        <v>8485</v>
      </c>
      <c r="K24" s="63">
        <v>8604</v>
      </c>
      <c r="L24"/>
    </row>
    <row r="25" spans="1:17">
      <c r="A25" s="261"/>
      <c r="B25" s="80" t="s">
        <v>415</v>
      </c>
      <c r="C25" s="90">
        <v>5760</v>
      </c>
      <c r="D25" s="90">
        <v>6042</v>
      </c>
      <c r="E25" s="90">
        <v>6129</v>
      </c>
      <c r="F25" s="90">
        <v>6376</v>
      </c>
      <c r="G25" s="90">
        <v>6679</v>
      </c>
      <c r="H25" s="63">
        <v>7182</v>
      </c>
      <c r="I25" s="63">
        <v>7248</v>
      </c>
      <c r="J25" s="63">
        <v>7355</v>
      </c>
      <c r="K25" s="63">
        <v>7439</v>
      </c>
      <c r="L25"/>
    </row>
    <row r="26" spans="1:17" ht="13.75" customHeight="1">
      <c r="A26" s="261" t="s">
        <v>483</v>
      </c>
      <c r="B26" s="80" t="s">
        <v>414</v>
      </c>
      <c r="C26" s="90">
        <v>11290</v>
      </c>
      <c r="D26" s="90">
        <v>11516</v>
      </c>
      <c r="E26" s="90">
        <v>11484</v>
      </c>
      <c r="F26" s="90">
        <v>11620</v>
      </c>
      <c r="G26" s="90">
        <v>11514</v>
      </c>
      <c r="H26" s="63">
        <v>11531</v>
      </c>
      <c r="I26" s="63">
        <v>11107</v>
      </c>
      <c r="J26" s="63">
        <v>10881</v>
      </c>
      <c r="K26" s="63">
        <v>11142</v>
      </c>
      <c r="L26"/>
    </row>
    <row r="27" spans="1:17">
      <c r="A27" s="261"/>
      <c r="B27" s="80" t="s">
        <v>415</v>
      </c>
      <c r="C27" s="90">
        <v>10126</v>
      </c>
      <c r="D27" s="90">
        <v>10230</v>
      </c>
      <c r="E27" s="90">
        <v>9996</v>
      </c>
      <c r="F27" s="90">
        <v>10047</v>
      </c>
      <c r="G27" s="90">
        <v>9969</v>
      </c>
      <c r="H27" s="63">
        <v>9993</v>
      </c>
      <c r="I27" s="63">
        <v>9904</v>
      </c>
      <c r="J27" s="63">
        <v>9889</v>
      </c>
      <c r="K27" s="63">
        <v>9936</v>
      </c>
    </row>
    <row r="28" spans="1:17">
      <c r="A28" s="261" t="s">
        <v>598</v>
      </c>
      <c r="B28" s="80" t="s">
        <v>414</v>
      </c>
      <c r="C28" s="90">
        <v>2072</v>
      </c>
      <c r="D28" s="90">
        <v>2087</v>
      </c>
      <c r="E28" s="90">
        <v>2123</v>
      </c>
      <c r="F28" s="90">
        <v>2209</v>
      </c>
      <c r="G28" s="90">
        <v>2281</v>
      </c>
      <c r="H28" s="63">
        <v>2305</v>
      </c>
      <c r="I28" s="63">
        <v>2242</v>
      </c>
      <c r="J28" s="63">
        <v>2294</v>
      </c>
      <c r="K28" s="63">
        <v>2459</v>
      </c>
    </row>
    <row r="29" spans="1:17">
      <c r="A29" s="261"/>
      <c r="B29" s="80" t="s">
        <v>415</v>
      </c>
      <c r="C29" s="90">
        <v>2916</v>
      </c>
      <c r="D29" s="90">
        <v>3031</v>
      </c>
      <c r="E29" s="90">
        <v>3111</v>
      </c>
      <c r="F29" s="90">
        <v>3276</v>
      </c>
      <c r="G29" s="90">
        <v>3379</v>
      </c>
      <c r="H29" s="63">
        <v>3406</v>
      </c>
      <c r="I29" s="63">
        <v>3345</v>
      </c>
      <c r="J29" s="63">
        <v>3452</v>
      </c>
      <c r="K29" s="63">
        <v>3652</v>
      </c>
    </row>
    <row r="30" spans="1:17">
      <c r="A30" s="261" t="s">
        <v>96</v>
      </c>
      <c r="B30" s="80" t="s">
        <v>414</v>
      </c>
      <c r="C30" s="90">
        <v>1824</v>
      </c>
      <c r="D30" s="90">
        <v>1802</v>
      </c>
      <c r="E30" s="90">
        <v>1757</v>
      </c>
      <c r="F30" s="90">
        <v>1680</v>
      </c>
      <c r="G30" s="90">
        <v>1616</v>
      </c>
      <c r="H30" s="63">
        <v>1597</v>
      </c>
      <c r="I30" s="63">
        <v>1636</v>
      </c>
      <c r="J30" s="63">
        <v>1651</v>
      </c>
      <c r="K30" s="63">
        <v>1681</v>
      </c>
    </row>
    <row r="31" spans="1:17">
      <c r="A31" s="261"/>
      <c r="B31" s="80" t="s">
        <v>415</v>
      </c>
      <c r="C31" s="90">
        <v>2630</v>
      </c>
      <c r="D31" s="90">
        <v>2526</v>
      </c>
      <c r="E31" s="90">
        <v>2458</v>
      </c>
      <c r="F31" s="90">
        <v>2433</v>
      </c>
      <c r="G31" s="90">
        <v>2314</v>
      </c>
      <c r="H31" s="63">
        <v>2204</v>
      </c>
      <c r="I31" s="63">
        <v>2327</v>
      </c>
      <c r="J31" s="63">
        <v>2285</v>
      </c>
      <c r="K31" s="63">
        <v>2211</v>
      </c>
    </row>
    <row r="32" spans="1:17">
      <c r="A32" s="261" t="s">
        <v>421</v>
      </c>
      <c r="B32" s="80" t="s">
        <v>414</v>
      </c>
      <c r="C32" s="90">
        <v>3055</v>
      </c>
      <c r="D32" s="90">
        <v>3100</v>
      </c>
      <c r="E32" s="90">
        <v>3154</v>
      </c>
      <c r="F32" s="90">
        <v>3165</v>
      </c>
      <c r="G32" s="90">
        <v>3204</v>
      </c>
      <c r="H32" s="63">
        <v>3199</v>
      </c>
      <c r="I32" s="63">
        <v>2946</v>
      </c>
      <c r="J32" s="63">
        <v>2713</v>
      </c>
      <c r="K32" s="63">
        <v>2641</v>
      </c>
    </row>
    <row r="33" spans="1:15">
      <c r="A33" s="261"/>
      <c r="B33" s="80" t="s">
        <v>415</v>
      </c>
      <c r="C33" s="90">
        <v>2328</v>
      </c>
      <c r="D33" s="90">
        <v>2300</v>
      </c>
      <c r="E33" s="90">
        <v>2357</v>
      </c>
      <c r="F33" s="90">
        <v>2428</v>
      </c>
      <c r="G33" s="90">
        <v>2456</v>
      </c>
      <c r="H33" s="63">
        <v>2395</v>
      </c>
      <c r="I33" s="63">
        <v>2263</v>
      </c>
      <c r="J33" s="63">
        <v>2136</v>
      </c>
      <c r="K33" s="63">
        <v>2041</v>
      </c>
    </row>
    <row r="34" spans="1:15">
      <c r="A34" s="261" t="s">
        <v>86</v>
      </c>
      <c r="B34" s="80" t="s">
        <v>414</v>
      </c>
      <c r="C34" s="114">
        <v>1200</v>
      </c>
      <c r="D34" s="114">
        <v>1168</v>
      </c>
      <c r="E34" s="114">
        <v>1210</v>
      </c>
      <c r="F34" s="114">
        <v>1147</v>
      </c>
      <c r="G34" s="114">
        <v>1117</v>
      </c>
      <c r="H34" s="114">
        <v>1106</v>
      </c>
      <c r="I34" s="114">
        <v>1043</v>
      </c>
      <c r="J34" s="114">
        <v>1032</v>
      </c>
      <c r="K34" s="114">
        <v>1049</v>
      </c>
    </row>
    <row r="35" spans="1:15">
      <c r="A35" s="261"/>
      <c r="B35" s="80" t="s">
        <v>415</v>
      </c>
      <c r="C35" s="90">
        <v>1782</v>
      </c>
      <c r="D35" s="90">
        <v>1867</v>
      </c>
      <c r="E35" s="90">
        <v>1894</v>
      </c>
      <c r="F35" s="90">
        <v>1716</v>
      </c>
      <c r="G35" s="90">
        <v>1735</v>
      </c>
      <c r="H35" s="63">
        <v>1610</v>
      </c>
      <c r="I35" s="63">
        <v>1492</v>
      </c>
      <c r="J35" s="63">
        <v>1507</v>
      </c>
      <c r="K35" s="63">
        <v>1471</v>
      </c>
    </row>
    <row r="36" spans="1:15">
      <c r="A36" s="261" t="s">
        <v>82</v>
      </c>
      <c r="B36" s="80" t="s">
        <v>414</v>
      </c>
      <c r="C36" s="90">
        <v>3465</v>
      </c>
      <c r="D36" s="90">
        <v>3514</v>
      </c>
      <c r="E36" s="90">
        <v>3455</v>
      </c>
      <c r="F36" s="90">
        <v>3451</v>
      </c>
      <c r="G36" s="90">
        <v>3556</v>
      </c>
      <c r="H36" s="63">
        <v>3328</v>
      </c>
      <c r="I36" s="63">
        <v>2964</v>
      </c>
      <c r="J36" s="63">
        <v>3134</v>
      </c>
      <c r="K36" s="63">
        <v>3174</v>
      </c>
    </row>
    <row r="37" spans="1:15">
      <c r="A37" s="261"/>
      <c r="B37" s="80" t="s">
        <v>415</v>
      </c>
      <c r="C37" s="90">
        <v>3454</v>
      </c>
      <c r="D37" s="90">
        <v>3457</v>
      </c>
      <c r="E37" s="90">
        <v>3498</v>
      </c>
      <c r="F37" s="90">
        <v>3536</v>
      </c>
      <c r="G37" s="90">
        <v>3591</v>
      </c>
      <c r="H37" s="63">
        <v>3479</v>
      </c>
      <c r="I37" s="63">
        <v>3079</v>
      </c>
      <c r="J37" s="63">
        <v>3247</v>
      </c>
      <c r="K37" s="63">
        <v>3284</v>
      </c>
    </row>
    <row r="38" spans="1:15">
      <c r="A38" s="261" t="s">
        <v>423</v>
      </c>
      <c r="B38" s="80" t="s">
        <v>414</v>
      </c>
      <c r="C38" s="90">
        <v>365</v>
      </c>
      <c r="D38" s="90">
        <v>444</v>
      </c>
      <c r="E38" s="90">
        <v>396</v>
      </c>
      <c r="F38" s="90">
        <v>410</v>
      </c>
      <c r="G38" s="90">
        <v>482</v>
      </c>
      <c r="H38" s="63">
        <v>391</v>
      </c>
      <c r="I38" s="63">
        <v>396</v>
      </c>
      <c r="J38" s="63">
        <v>373</v>
      </c>
      <c r="K38" s="63">
        <v>353</v>
      </c>
    </row>
    <row r="39" spans="1:15">
      <c r="A39" s="261"/>
      <c r="B39" s="80" t="s">
        <v>415</v>
      </c>
      <c r="C39" s="90">
        <v>439</v>
      </c>
      <c r="D39" s="90">
        <v>491</v>
      </c>
      <c r="E39" s="90">
        <v>487</v>
      </c>
      <c r="F39" s="90">
        <v>438</v>
      </c>
      <c r="G39" s="90">
        <v>564</v>
      </c>
      <c r="H39" s="63">
        <v>477</v>
      </c>
      <c r="I39" s="63">
        <v>478</v>
      </c>
      <c r="J39" s="63">
        <v>493</v>
      </c>
      <c r="K39" s="63">
        <v>458</v>
      </c>
    </row>
    <row r="40" spans="1:15" s="50" customFormat="1" ht="12.75" customHeight="1">
      <c r="A40" s="261" t="s">
        <v>81</v>
      </c>
      <c r="B40" s="80" t="s">
        <v>414</v>
      </c>
      <c r="C40" s="90">
        <v>13542</v>
      </c>
      <c r="D40" s="90">
        <v>14408</v>
      </c>
      <c r="E40" s="90">
        <v>15320</v>
      </c>
      <c r="F40" s="90">
        <v>16216</v>
      </c>
      <c r="G40" s="90">
        <v>17246</v>
      </c>
      <c r="H40" s="63">
        <v>18129</v>
      </c>
      <c r="I40" s="63">
        <v>18716</v>
      </c>
      <c r="J40" s="63">
        <v>19321</v>
      </c>
      <c r="K40" s="63">
        <v>20336</v>
      </c>
      <c r="L40" s="83"/>
      <c r="M40"/>
      <c r="N40"/>
      <c r="O40"/>
    </row>
    <row r="41" spans="1:15">
      <c r="A41" s="261"/>
      <c r="B41" s="80" t="s">
        <v>415</v>
      </c>
      <c r="C41" s="90">
        <v>13005</v>
      </c>
      <c r="D41" s="90">
        <v>13747</v>
      </c>
      <c r="E41" s="90">
        <v>14456</v>
      </c>
      <c r="F41" s="90">
        <v>15138</v>
      </c>
      <c r="G41" s="90">
        <v>15924</v>
      </c>
      <c r="H41" s="63">
        <v>16810</v>
      </c>
      <c r="I41" s="63">
        <v>17513</v>
      </c>
      <c r="J41" s="63">
        <v>18160</v>
      </c>
      <c r="K41" s="63">
        <v>19049</v>
      </c>
    </row>
    <row r="42" spans="1:15">
      <c r="A42" s="261" t="s">
        <v>420</v>
      </c>
      <c r="B42" s="80" t="s">
        <v>414</v>
      </c>
      <c r="C42" s="90">
        <v>2959</v>
      </c>
      <c r="D42" s="90">
        <v>3046</v>
      </c>
      <c r="E42" s="90">
        <v>2918</v>
      </c>
      <c r="F42" s="90">
        <v>3083</v>
      </c>
      <c r="G42" s="90">
        <v>3309</v>
      </c>
      <c r="H42" s="63">
        <v>3241</v>
      </c>
      <c r="I42" s="63">
        <v>3155</v>
      </c>
      <c r="J42" s="63">
        <v>3134</v>
      </c>
      <c r="K42" s="63">
        <v>3128</v>
      </c>
    </row>
    <row r="43" spans="1:15">
      <c r="A43" s="261"/>
      <c r="B43" s="80" t="s">
        <v>415</v>
      </c>
      <c r="C43" s="90">
        <v>2640</v>
      </c>
      <c r="D43" s="90">
        <v>2713</v>
      </c>
      <c r="E43" s="90">
        <v>2595</v>
      </c>
      <c r="F43" s="90">
        <v>2613</v>
      </c>
      <c r="G43" s="90">
        <v>2631</v>
      </c>
      <c r="H43" s="63">
        <v>2618</v>
      </c>
      <c r="I43" s="63">
        <v>2662</v>
      </c>
      <c r="J43" s="63">
        <v>2650</v>
      </c>
      <c r="K43" s="63">
        <v>2628</v>
      </c>
    </row>
    <row r="44" spans="1:15">
      <c r="A44" s="261" t="s">
        <v>419</v>
      </c>
      <c r="B44" s="80" t="s">
        <v>414</v>
      </c>
      <c r="C44" s="90">
        <v>1153</v>
      </c>
      <c r="D44" s="90">
        <v>1256</v>
      </c>
      <c r="E44" s="90">
        <v>1263</v>
      </c>
      <c r="F44" s="90">
        <v>1286</v>
      </c>
      <c r="G44" s="90">
        <v>1291</v>
      </c>
      <c r="H44" s="63">
        <v>1383</v>
      </c>
      <c r="I44" s="63">
        <v>1349</v>
      </c>
      <c r="J44" s="63">
        <v>1472</v>
      </c>
      <c r="K44" s="63">
        <v>1488</v>
      </c>
      <c r="O44" s="50"/>
    </row>
    <row r="45" spans="1:15">
      <c r="A45" s="261"/>
      <c r="B45" s="80" t="s">
        <v>415</v>
      </c>
      <c r="C45" s="114">
        <v>1357</v>
      </c>
      <c r="D45" s="114">
        <v>1451</v>
      </c>
      <c r="E45" s="114">
        <v>1537</v>
      </c>
      <c r="F45" s="114">
        <v>1551</v>
      </c>
      <c r="G45" s="114">
        <v>1578</v>
      </c>
      <c r="H45" s="114">
        <v>1704</v>
      </c>
      <c r="I45" s="114">
        <v>1689</v>
      </c>
      <c r="J45" s="114">
        <v>1895</v>
      </c>
      <c r="K45" s="114">
        <v>1919</v>
      </c>
    </row>
    <row r="46" spans="1:15">
      <c r="A46" s="262" t="s">
        <v>599</v>
      </c>
      <c r="B46" s="222" t="s">
        <v>414</v>
      </c>
      <c r="C46" s="222">
        <v>32390</v>
      </c>
      <c r="D46" s="222">
        <v>33763</v>
      </c>
      <c r="E46" s="222">
        <v>34440</v>
      </c>
      <c r="F46" s="222">
        <v>35339</v>
      </c>
      <c r="G46" s="222">
        <v>36488</v>
      </c>
      <c r="H46" s="222">
        <v>37323</v>
      </c>
      <c r="I46" s="222">
        <v>37126</v>
      </c>
      <c r="J46" s="222">
        <v>37585</v>
      </c>
      <c r="K46" s="222">
        <v>38524</v>
      </c>
    </row>
    <row r="47" spans="1:15" ht="14" thickBot="1">
      <c r="A47" s="263"/>
      <c r="B47" s="161" t="s">
        <v>415</v>
      </c>
      <c r="C47" s="161">
        <v>31534</v>
      </c>
      <c r="D47" s="161">
        <v>32531</v>
      </c>
      <c r="E47" s="161">
        <v>33205</v>
      </c>
      <c r="F47" s="161">
        <v>33871</v>
      </c>
      <c r="G47" s="161">
        <v>34842</v>
      </c>
      <c r="H47" s="161">
        <v>35738</v>
      </c>
      <c r="I47" s="161">
        <v>35895</v>
      </c>
      <c r="J47" s="161">
        <v>36627</v>
      </c>
      <c r="K47" s="161">
        <v>37446</v>
      </c>
    </row>
    <row r="48" spans="1:15" ht="14.5" thickTop="1">
      <c r="A48" s="52" t="s">
        <v>457</v>
      </c>
    </row>
    <row r="49" spans="1:15" ht="14">
      <c r="A49" s="221" t="s">
        <v>621</v>
      </c>
    </row>
    <row r="50" spans="1:15" ht="14">
      <c r="A50" s="52" t="s">
        <v>464</v>
      </c>
    </row>
    <row r="61" spans="1:15" s="50" customFormat="1" ht="12.75" customHeight="1">
      <c r="A61"/>
      <c r="B61"/>
      <c r="C61"/>
      <c r="D61" s="83"/>
      <c r="E61" s="83"/>
      <c r="F61" s="83"/>
      <c r="G61" s="83"/>
      <c r="H61"/>
      <c r="L61" s="83"/>
      <c r="M61"/>
      <c r="N61"/>
      <c r="O61"/>
    </row>
  </sheetData>
  <mergeCells count="14">
    <mergeCell ref="L9:M9"/>
    <mergeCell ref="N9:O9"/>
    <mergeCell ref="A24:A25"/>
    <mergeCell ref="A26:A27"/>
    <mergeCell ref="A28:A29"/>
    <mergeCell ref="A30:A31"/>
    <mergeCell ref="A32:A33"/>
    <mergeCell ref="A44:A45"/>
    <mergeCell ref="A46:A47"/>
    <mergeCell ref="A34:A35"/>
    <mergeCell ref="A36:A37"/>
    <mergeCell ref="A38:A39"/>
    <mergeCell ref="A40:A41"/>
    <mergeCell ref="A42:A4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642E-C460-48D8-949A-61295A49EC3E}">
  <sheetPr codeName="Blad16"/>
  <dimension ref="A1:AE127"/>
  <sheetViews>
    <sheetView zoomScaleNormal="100" workbookViewId="0">
      <pane ySplit="4" topLeftCell="A5" activePane="bottomLeft" state="frozen"/>
      <selection pane="bottomLeft"/>
    </sheetView>
  </sheetViews>
  <sheetFormatPr defaultRowHeight="13.5"/>
  <cols>
    <col min="1" max="2" width="10.5" customWidth="1"/>
    <col min="3" max="3" width="11" customWidth="1"/>
    <col min="4" max="4" width="10.5" customWidth="1"/>
    <col min="5" max="5" width="11.9140625" customWidth="1"/>
    <col min="6" max="12" width="10.5" style="83" customWidth="1"/>
    <col min="13" max="13" width="13" customWidth="1"/>
  </cols>
  <sheetData>
    <row r="1" spans="1:31">
      <c r="A1" s="101" t="s">
        <v>669</v>
      </c>
      <c r="B1" s="101"/>
      <c r="C1" s="101"/>
      <c r="D1" s="101"/>
      <c r="E1" s="101"/>
      <c r="F1" s="101"/>
      <c r="G1" s="101"/>
      <c r="H1" s="101"/>
      <c r="I1" s="101"/>
      <c r="J1" s="101"/>
      <c r="K1" s="101"/>
      <c r="L1" s="101"/>
      <c r="M1" s="101"/>
      <c r="N1" s="42"/>
      <c r="O1" s="42"/>
    </row>
    <row r="2" spans="1:31">
      <c r="A2" s="102" t="s">
        <v>671</v>
      </c>
      <c r="B2" s="102"/>
      <c r="C2" s="102"/>
      <c r="D2" s="102"/>
      <c r="E2" s="102"/>
      <c r="F2" s="102"/>
      <c r="G2" s="102"/>
      <c r="H2" s="102"/>
      <c r="I2" s="102"/>
      <c r="J2" s="102"/>
      <c r="K2" s="102"/>
      <c r="L2" s="102"/>
      <c r="M2" s="102"/>
      <c r="N2" s="42"/>
      <c r="O2" s="42"/>
    </row>
    <row r="3" spans="1:31" ht="14" thickBot="1">
      <c r="E3" s="43"/>
      <c r="F3" s="84"/>
      <c r="G3" s="84"/>
      <c r="H3" s="84"/>
      <c r="I3" s="84"/>
      <c r="J3" s="84"/>
      <c r="K3" s="84"/>
      <c r="L3" s="84"/>
      <c r="M3" s="174"/>
      <c r="N3" s="43"/>
      <c r="O3" s="43"/>
    </row>
    <row r="4" spans="1:31" ht="40.25" customHeight="1">
      <c r="A4" s="163" t="s">
        <v>512</v>
      </c>
      <c r="B4" s="163" t="s">
        <v>90</v>
      </c>
      <c r="C4" s="163" t="s">
        <v>513</v>
      </c>
      <c r="D4" s="163" t="s">
        <v>528</v>
      </c>
      <c r="E4" s="163" t="s">
        <v>96</v>
      </c>
      <c r="F4" s="163" t="s">
        <v>421</v>
      </c>
      <c r="G4" s="163" t="s">
        <v>86</v>
      </c>
      <c r="H4" s="163" t="s">
        <v>82</v>
      </c>
      <c r="I4" s="163" t="s">
        <v>423</v>
      </c>
      <c r="J4" s="163" t="s">
        <v>81</v>
      </c>
      <c r="K4" s="163" t="s">
        <v>420</v>
      </c>
      <c r="L4" s="163" t="s">
        <v>514</v>
      </c>
      <c r="M4" s="163" t="s">
        <v>625</v>
      </c>
      <c r="S4" s="79"/>
      <c r="T4" s="79"/>
      <c r="U4" s="79"/>
      <c r="V4" s="79"/>
      <c r="W4" s="79"/>
      <c r="X4" s="79"/>
      <c r="Y4" s="79"/>
      <c r="Z4" s="79"/>
      <c r="AA4" s="79"/>
      <c r="AB4" s="79"/>
      <c r="AC4" s="79"/>
      <c r="AD4" s="79"/>
      <c r="AE4" s="79"/>
    </row>
    <row r="5" spans="1:31">
      <c r="A5" s="80">
        <v>201401</v>
      </c>
      <c r="B5" s="63">
        <v>9098</v>
      </c>
      <c r="C5" s="63">
        <v>14764</v>
      </c>
      <c r="D5" s="63">
        <v>3861</v>
      </c>
      <c r="E5" s="63">
        <v>3107</v>
      </c>
      <c r="F5" s="63">
        <v>3659</v>
      </c>
      <c r="G5" s="63">
        <v>1149</v>
      </c>
      <c r="H5" s="63">
        <v>4857</v>
      </c>
      <c r="I5" s="63">
        <v>407</v>
      </c>
      <c r="J5" s="63">
        <v>19253</v>
      </c>
      <c r="K5" s="63">
        <v>4016</v>
      </c>
      <c r="L5" s="63">
        <v>1661</v>
      </c>
      <c r="M5" s="63">
        <v>48348</v>
      </c>
      <c r="S5" s="79"/>
      <c r="T5" s="79"/>
      <c r="U5" s="79"/>
      <c r="V5" s="79"/>
      <c r="W5" s="79"/>
      <c r="X5" s="79"/>
      <c r="Y5" s="79"/>
      <c r="Z5" s="79"/>
      <c r="AA5" s="79"/>
      <c r="AB5" s="79"/>
      <c r="AC5" s="79"/>
      <c r="AD5" s="79"/>
      <c r="AE5" s="79"/>
    </row>
    <row r="6" spans="1:31" s="98" customFormat="1">
      <c r="A6" s="80">
        <v>201402</v>
      </c>
      <c r="B6" s="63">
        <v>9154</v>
      </c>
      <c r="C6" s="63">
        <v>14908</v>
      </c>
      <c r="D6" s="63">
        <v>3889</v>
      </c>
      <c r="E6" s="63">
        <v>3089</v>
      </c>
      <c r="F6" s="63">
        <v>3667</v>
      </c>
      <c r="G6" s="63">
        <v>1149</v>
      </c>
      <c r="H6" s="63">
        <v>5145</v>
      </c>
      <c r="I6" s="63">
        <v>410</v>
      </c>
      <c r="J6" s="63">
        <v>19551</v>
      </c>
      <c r="K6" s="63">
        <v>4066</v>
      </c>
      <c r="L6" s="63">
        <v>1664</v>
      </c>
      <c r="M6" s="63">
        <v>48888</v>
      </c>
      <c r="S6" s="79"/>
      <c r="T6" s="79"/>
      <c r="U6" s="79"/>
      <c r="V6" s="79"/>
      <c r="W6" s="79"/>
      <c r="X6" s="79"/>
      <c r="Y6" s="79"/>
      <c r="Z6" s="79"/>
      <c r="AA6" s="79"/>
      <c r="AB6" s="79"/>
      <c r="AC6" s="79"/>
      <c r="AD6" s="79"/>
      <c r="AE6" s="79"/>
    </row>
    <row r="7" spans="1:31" s="98" customFormat="1" ht="14" customHeight="1">
      <c r="A7" s="80">
        <v>201403</v>
      </c>
      <c r="B7" s="63">
        <v>9215</v>
      </c>
      <c r="C7" s="63">
        <v>14922</v>
      </c>
      <c r="D7" s="63">
        <v>3936</v>
      </c>
      <c r="E7" s="63">
        <v>3098</v>
      </c>
      <c r="F7" s="63">
        <v>3717</v>
      </c>
      <c r="G7" s="63">
        <v>1180</v>
      </c>
      <c r="H7" s="63">
        <v>5195</v>
      </c>
      <c r="I7" s="63">
        <v>418</v>
      </c>
      <c r="J7" s="63">
        <v>19688</v>
      </c>
      <c r="K7" s="63">
        <v>4188</v>
      </c>
      <c r="L7" s="63">
        <v>1675</v>
      </c>
      <c r="M7" s="63">
        <v>49239</v>
      </c>
      <c r="S7" s="79"/>
      <c r="T7" s="79"/>
      <c r="U7" s="79"/>
      <c r="V7" s="79"/>
      <c r="W7" s="79"/>
      <c r="X7" s="79"/>
      <c r="Y7" s="79"/>
      <c r="Z7" s="79"/>
      <c r="AA7" s="79"/>
      <c r="AB7" s="79"/>
      <c r="AC7" s="79"/>
      <c r="AD7" s="79"/>
      <c r="AE7" s="79"/>
    </row>
    <row r="8" spans="1:31" s="98" customFormat="1" ht="14" customHeight="1">
      <c r="A8" s="80">
        <v>201404</v>
      </c>
      <c r="B8" s="63">
        <v>9242</v>
      </c>
      <c r="C8" s="63">
        <v>14897</v>
      </c>
      <c r="D8" s="63">
        <v>3945</v>
      </c>
      <c r="E8" s="63">
        <v>3057</v>
      </c>
      <c r="F8" s="63">
        <v>3741</v>
      </c>
      <c r="G8" s="63">
        <v>1171</v>
      </c>
      <c r="H8" s="63">
        <v>5234</v>
      </c>
      <c r="I8" s="63">
        <v>423</v>
      </c>
      <c r="J8" s="63">
        <v>19842</v>
      </c>
      <c r="K8" s="63">
        <v>4263</v>
      </c>
      <c r="L8" s="63">
        <v>1681</v>
      </c>
      <c r="M8" s="63">
        <v>49520</v>
      </c>
      <c r="S8" s="79"/>
      <c r="T8" s="79"/>
      <c r="U8" s="79"/>
      <c r="V8" s="79"/>
      <c r="W8" s="79"/>
      <c r="X8" s="79"/>
      <c r="Y8" s="79"/>
      <c r="Z8" s="79"/>
      <c r="AA8" s="79"/>
      <c r="AB8" s="79"/>
      <c r="AC8" s="79"/>
      <c r="AD8" s="79"/>
      <c r="AE8" s="79"/>
    </row>
    <row r="9" spans="1:31" s="98" customFormat="1">
      <c r="A9" s="80">
        <v>201405</v>
      </c>
      <c r="B9" s="63">
        <v>9200</v>
      </c>
      <c r="C9" s="63">
        <v>14890</v>
      </c>
      <c r="D9" s="63">
        <v>3872</v>
      </c>
      <c r="E9" s="63">
        <v>3061</v>
      </c>
      <c r="F9" s="63">
        <v>3764</v>
      </c>
      <c r="G9" s="63">
        <v>1147</v>
      </c>
      <c r="H9" s="63">
        <v>5226</v>
      </c>
      <c r="I9" s="63">
        <v>421</v>
      </c>
      <c r="J9" s="63">
        <v>19832</v>
      </c>
      <c r="K9" s="63">
        <v>4274</v>
      </c>
      <c r="L9" s="63">
        <v>1710</v>
      </c>
      <c r="M9" s="63">
        <v>49475</v>
      </c>
      <c r="S9" s="79"/>
      <c r="T9" s="79"/>
      <c r="U9" s="79"/>
      <c r="V9" s="79"/>
      <c r="W9" s="79"/>
      <c r="X9" s="79"/>
      <c r="Y9" s="79"/>
      <c r="Z9" s="79"/>
      <c r="AA9" s="79"/>
      <c r="AB9" s="79"/>
      <c r="AC9" s="79"/>
      <c r="AD9" s="79"/>
      <c r="AE9" s="79"/>
    </row>
    <row r="10" spans="1:31" s="98" customFormat="1">
      <c r="A10" s="80">
        <v>201406</v>
      </c>
      <c r="B10" s="63">
        <v>9272</v>
      </c>
      <c r="C10" s="63">
        <v>14896</v>
      </c>
      <c r="D10" s="63">
        <v>4007</v>
      </c>
      <c r="E10" s="63">
        <v>3052</v>
      </c>
      <c r="F10" s="63">
        <v>3800</v>
      </c>
      <c r="G10" s="63">
        <v>1152</v>
      </c>
      <c r="H10" s="63">
        <v>5157</v>
      </c>
      <c r="I10" s="63">
        <v>445</v>
      </c>
      <c r="J10" s="63">
        <v>20002</v>
      </c>
      <c r="K10" s="63">
        <v>4267</v>
      </c>
      <c r="L10" s="63">
        <v>1723</v>
      </c>
      <c r="M10" s="63">
        <v>49659</v>
      </c>
      <c r="S10" s="79"/>
      <c r="T10" s="79"/>
      <c r="U10" s="79"/>
      <c r="V10" s="79"/>
      <c r="W10" s="79"/>
      <c r="X10" s="79"/>
      <c r="Y10" s="79"/>
      <c r="Z10" s="79"/>
      <c r="AA10" s="79"/>
      <c r="AB10" s="79"/>
      <c r="AC10" s="79"/>
      <c r="AD10" s="79"/>
      <c r="AE10" s="79"/>
    </row>
    <row r="11" spans="1:31" s="98" customFormat="1">
      <c r="A11" s="80">
        <v>201407</v>
      </c>
      <c r="B11" s="63">
        <v>9266</v>
      </c>
      <c r="C11" s="63">
        <v>14972</v>
      </c>
      <c r="D11" s="63">
        <v>4031</v>
      </c>
      <c r="E11" s="63">
        <v>3020</v>
      </c>
      <c r="F11" s="63">
        <v>3776</v>
      </c>
      <c r="G11" s="63">
        <v>1147</v>
      </c>
      <c r="H11" s="63">
        <v>5044</v>
      </c>
      <c r="I11" s="63">
        <v>454</v>
      </c>
      <c r="J11" s="63">
        <v>20249</v>
      </c>
      <c r="K11" s="63">
        <v>4283</v>
      </c>
      <c r="L11" s="63">
        <v>1782</v>
      </c>
      <c r="M11" s="63">
        <v>49872</v>
      </c>
      <c r="S11" s="79"/>
      <c r="T11" s="79"/>
      <c r="U11" s="79"/>
      <c r="V11" s="79"/>
      <c r="W11" s="79"/>
      <c r="X11" s="79"/>
      <c r="Y11" s="79"/>
      <c r="Z11" s="79"/>
      <c r="AA11" s="79"/>
      <c r="AB11" s="79"/>
      <c r="AC11" s="79"/>
      <c r="AD11" s="79"/>
      <c r="AE11" s="79"/>
    </row>
    <row r="12" spans="1:31" s="98" customFormat="1">
      <c r="A12" s="80">
        <v>201408</v>
      </c>
      <c r="B12" s="63">
        <v>9286</v>
      </c>
      <c r="C12" s="63">
        <v>14928</v>
      </c>
      <c r="D12" s="63">
        <v>4070</v>
      </c>
      <c r="E12" s="63">
        <v>2987</v>
      </c>
      <c r="F12" s="63">
        <v>3787</v>
      </c>
      <c r="G12" s="63">
        <v>1167</v>
      </c>
      <c r="H12" s="63">
        <v>4956</v>
      </c>
      <c r="I12" s="63">
        <v>458</v>
      </c>
      <c r="J12" s="63">
        <v>20402</v>
      </c>
      <c r="K12" s="63">
        <v>4283</v>
      </c>
      <c r="L12" s="63">
        <v>1754</v>
      </c>
      <c r="M12" s="63">
        <v>50060</v>
      </c>
      <c r="S12" s="79"/>
      <c r="T12" s="79"/>
      <c r="U12" s="79"/>
      <c r="V12" s="79"/>
      <c r="W12" s="79"/>
      <c r="X12" s="79"/>
      <c r="Y12" s="79"/>
      <c r="Z12" s="79"/>
      <c r="AA12" s="79"/>
      <c r="AB12" s="79"/>
      <c r="AC12" s="79"/>
      <c r="AD12" s="79"/>
      <c r="AE12" s="79"/>
    </row>
    <row r="13" spans="1:31" s="98" customFormat="1">
      <c r="A13" s="80">
        <v>201409</v>
      </c>
      <c r="B13" s="63">
        <v>9358</v>
      </c>
      <c r="C13" s="63">
        <v>14976</v>
      </c>
      <c r="D13" s="63">
        <v>4072</v>
      </c>
      <c r="E13" s="63">
        <v>2971</v>
      </c>
      <c r="F13" s="63">
        <v>3878</v>
      </c>
      <c r="G13" s="63">
        <v>1152</v>
      </c>
      <c r="H13" s="63">
        <v>5188</v>
      </c>
      <c r="I13" s="63">
        <v>471</v>
      </c>
      <c r="J13" s="63">
        <v>20542</v>
      </c>
      <c r="K13" s="63">
        <v>4271</v>
      </c>
      <c r="L13" s="63">
        <v>1767</v>
      </c>
      <c r="M13" s="63">
        <v>50377</v>
      </c>
      <c r="S13" s="79"/>
      <c r="T13" s="79"/>
      <c r="U13" s="79"/>
      <c r="V13" s="79"/>
      <c r="W13" s="79"/>
      <c r="X13" s="79"/>
      <c r="Y13" s="79"/>
      <c r="Z13" s="79"/>
      <c r="AA13" s="79"/>
      <c r="AB13" s="79"/>
      <c r="AC13" s="79"/>
      <c r="AD13" s="79"/>
      <c r="AE13" s="79"/>
    </row>
    <row r="14" spans="1:31" s="98" customFormat="1">
      <c r="A14" s="80">
        <v>201410</v>
      </c>
      <c r="B14" s="63">
        <v>9431</v>
      </c>
      <c r="C14" s="63">
        <v>14970</v>
      </c>
      <c r="D14" s="63">
        <v>4087</v>
      </c>
      <c r="E14" s="63">
        <v>2938</v>
      </c>
      <c r="F14" s="63">
        <v>3860</v>
      </c>
      <c r="G14" s="63">
        <v>1125</v>
      </c>
      <c r="H14" s="63">
        <v>5125</v>
      </c>
      <c r="I14" s="63">
        <v>465</v>
      </c>
      <c r="J14" s="63">
        <v>20369</v>
      </c>
      <c r="K14" s="63">
        <v>4281</v>
      </c>
      <c r="L14" s="63">
        <v>1736</v>
      </c>
      <c r="M14" s="63">
        <v>50119</v>
      </c>
      <c r="S14" s="79"/>
      <c r="T14" s="79"/>
      <c r="U14" s="79"/>
      <c r="V14" s="79"/>
      <c r="W14" s="79"/>
      <c r="X14" s="79"/>
      <c r="Y14" s="79"/>
      <c r="Z14" s="79"/>
      <c r="AA14" s="79"/>
      <c r="AB14" s="79"/>
      <c r="AC14" s="79"/>
      <c r="AD14" s="79"/>
      <c r="AE14" s="79"/>
    </row>
    <row r="15" spans="1:31" s="98" customFormat="1">
      <c r="A15" s="80">
        <v>201411</v>
      </c>
      <c r="B15" s="63">
        <v>9510</v>
      </c>
      <c r="C15" s="63">
        <v>14932</v>
      </c>
      <c r="D15" s="63">
        <v>4119</v>
      </c>
      <c r="E15" s="63">
        <v>2917</v>
      </c>
      <c r="F15" s="63">
        <v>3860</v>
      </c>
      <c r="G15" s="63">
        <v>1127</v>
      </c>
      <c r="H15" s="63">
        <v>5279</v>
      </c>
      <c r="I15" s="63">
        <v>472</v>
      </c>
      <c r="J15" s="63">
        <v>20725</v>
      </c>
      <c r="K15" s="63">
        <v>4295</v>
      </c>
      <c r="L15" s="63">
        <v>1768</v>
      </c>
      <c r="M15" s="63">
        <v>50575</v>
      </c>
      <c r="S15" s="79"/>
      <c r="T15" s="79"/>
      <c r="U15" s="79"/>
      <c r="V15" s="79"/>
      <c r="W15" s="79"/>
      <c r="X15" s="79"/>
      <c r="Y15" s="79"/>
      <c r="Z15" s="79"/>
      <c r="AA15" s="79"/>
      <c r="AB15" s="79"/>
      <c r="AC15" s="79"/>
      <c r="AD15" s="79"/>
      <c r="AE15" s="79"/>
    </row>
    <row r="16" spans="1:31" s="98" customFormat="1">
      <c r="A16" s="80">
        <v>201412</v>
      </c>
      <c r="B16" s="63">
        <v>9655</v>
      </c>
      <c r="C16" s="63">
        <v>15132</v>
      </c>
      <c r="D16" s="63">
        <v>4141</v>
      </c>
      <c r="E16" s="63">
        <v>2960</v>
      </c>
      <c r="F16" s="63">
        <v>3869</v>
      </c>
      <c r="G16" s="63">
        <v>1126</v>
      </c>
      <c r="H16" s="63">
        <v>5249</v>
      </c>
      <c r="I16" s="63">
        <v>458</v>
      </c>
      <c r="J16" s="63">
        <v>20710</v>
      </c>
      <c r="K16" s="63">
        <v>4312</v>
      </c>
      <c r="L16" s="63">
        <v>1759</v>
      </c>
      <c r="M16" s="63">
        <v>50747</v>
      </c>
      <c r="S16" s="79"/>
      <c r="T16" s="79"/>
      <c r="U16" s="79"/>
      <c r="V16" s="79"/>
      <c r="W16" s="79"/>
      <c r="X16" s="79"/>
      <c r="Y16" s="79"/>
      <c r="Z16" s="79"/>
      <c r="AA16" s="79"/>
      <c r="AB16" s="79"/>
      <c r="AC16" s="79"/>
      <c r="AD16" s="79"/>
      <c r="AE16" s="79"/>
    </row>
    <row r="17" spans="1:31" s="50" customFormat="1" ht="12.75" customHeight="1">
      <c r="A17" s="80">
        <v>201501</v>
      </c>
      <c r="B17" s="63">
        <v>9503</v>
      </c>
      <c r="C17" s="63">
        <v>15366</v>
      </c>
      <c r="D17" s="63">
        <v>4115</v>
      </c>
      <c r="E17" s="63">
        <v>2939</v>
      </c>
      <c r="F17" s="63">
        <v>3823</v>
      </c>
      <c r="G17" s="63">
        <v>1107</v>
      </c>
      <c r="H17" s="63">
        <v>4999</v>
      </c>
      <c r="I17" s="63">
        <v>544</v>
      </c>
      <c r="J17" s="63">
        <v>20350</v>
      </c>
      <c r="K17" s="63">
        <v>4205</v>
      </c>
      <c r="L17" s="63">
        <v>1772</v>
      </c>
      <c r="M17" s="63">
        <v>50354</v>
      </c>
      <c r="S17" s="79"/>
      <c r="T17" s="79"/>
      <c r="U17" s="79"/>
      <c r="V17" s="79"/>
      <c r="W17" s="79"/>
      <c r="X17" s="79"/>
      <c r="Y17" s="79"/>
      <c r="Z17" s="79"/>
      <c r="AA17" s="79"/>
      <c r="AB17" s="79"/>
      <c r="AC17" s="79"/>
      <c r="AD17" s="79"/>
      <c r="AE17" s="79"/>
    </row>
    <row r="18" spans="1:31">
      <c r="A18" s="80">
        <v>201502</v>
      </c>
      <c r="B18" s="63">
        <v>9501</v>
      </c>
      <c r="C18" s="63">
        <v>15414</v>
      </c>
      <c r="D18" s="63">
        <v>4129</v>
      </c>
      <c r="E18" s="63">
        <v>2955</v>
      </c>
      <c r="F18" s="63">
        <v>3814</v>
      </c>
      <c r="G18" s="63">
        <v>1123</v>
      </c>
      <c r="H18" s="63">
        <v>5245</v>
      </c>
      <c r="I18" s="63">
        <v>537</v>
      </c>
      <c r="J18" s="63">
        <v>20753</v>
      </c>
      <c r="K18" s="63">
        <v>4220</v>
      </c>
      <c r="L18" s="63">
        <v>1763</v>
      </c>
      <c r="M18" s="63">
        <v>50773</v>
      </c>
      <c r="S18" s="79"/>
      <c r="T18" s="79"/>
      <c r="U18" s="79"/>
      <c r="V18" s="79"/>
      <c r="W18" s="79"/>
      <c r="X18" s="79"/>
      <c r="Y18" s="79"/>
      <c r="Z18" s="79"/>
      <c r="AA18" s="79"/>
      <c r="AB18" s="79"/>
      <c r="AC18" s="79"/>
      <c r="AD18" s="79"/>
      <c r="AE18" s="79"/>
    </row>
    <row r="19" spans="1:31">
      <c r="A19" s="80">
        <v>201503</v>
      </c>
      <c r="B19" s="63">
        <v>9569</v>
      </c>
      <c r="C19" s="63">
        <v>15449</v>
      </c>
      <c r="D19" s="63">
        <v>4156</v>
      </c>
      <c r="E19" s="63">
        <v>2948</v>
      </c>
      <c r="F19" s="63">
        <v>3810</v>
      </c>
      <c r="G19" s="63">
        <v>1125</v>
      </c>
      <c r="H19" s="63">
        <v>5240</v>
      </c>
      <c r="I19" s="63">
        <v>518</v>
      </c>
      <c r="J19" s="63">
        <v>21026</v>
      </c>
      <c r="K19" s="63">
        <v>4256</v>
      </c>
      <c r="L19" s="63">
        <v>1773</v>
      </c>
      <c r="M19" s="63">
        <v>50930</v>
      </c>
      <c r="S19" s="79"/>
      <c r="T19" s="79"/>
      <c r="U19" s="79"/>
      <c r="V19" s="79"/>
      <c r="W19" s="79"/>
      <c r="X19" s="79"/>
      <c r="Y19" s="79"/>
      <c r="Z19" s="79"/>
      <c r="AA19" s="79"/>
      <c r="AB19" s="79"/>
      <c r="AC19" s="79"/>
      <c r="AD19" s="79"/>
      <c r="AE19" s="79"/>
    </row>
    <row r="20" spans="1:31">
      <c r="A20" s="80">
        <v>201504</v>
      </c>
      <c r="B20" s="63">
        <v>9609</v>
      </c>
      <c r="C20" s="63">
        <v>15506</v>
      </c>
      <c r="D20" s="63">
        <v>4163</v>
      </c>
      <c r="E20" s="63">
        <v>2956</v>
      </c>
      <c r="F20" s="63">
        <v>3841</v>
      </c>
      <c r="G20" s="63">
        <v>1114</v>
      </c>
      <c r="H20" s="63">
        <v>5343</v>
      </c>
      <c r="I20" s="63">
        <v>527</v>
      </c>
      <c r="J20" s="63">
        <v>21046</v>
      </c>
      <c r="K20" s="63">
        <v>4242</v>
      </c>
      <c r="L20" s="63">
        <v>1715</v>
      </c>
      <c r="M20" s="63">
        <v>50985</v>
      </c>
      <c r="N20" s="83"/>
      <c r="S20" s="79"/>
      <c r="T20" s="79"/>
      <c r="U20" s="79"/>
      <c r="V20" s="79"/>
      <c r="W20" s="79"/>
      <c r="X20" s="79"/>
      <c r="Y20" s="79"/>
      <c r="Z20" s="79"/>
      <c r="AA20" s="79"/>
      <c r="AB20" s="79"/>
      <c r="AC20" s="79"/>
      <c r="AD20" s="79"/>
      <c r="AE20" s="79"/>
    </row>
    <row r="21" spans="1:31" ht="14" customHeight="1">
      <c r="A21" s="80">
        <v>201505</v>
      </c>
      <c r="B21" s="63">
        <v>9887</v>
      </c>
      <c r="C21" s="63">
        <v>15398</v>
      </c>
      <c r="D21" s="63">
        <v>4120</v>
      </c>
      <c r="E21" s="63">
        <v>2922</v>
      </c>
      <c r="F21" s="63">
        <v>3842</v>
      </c>
      <c r="G21" s="63">
        <v>1181</v>
      </c>
      <c r="H21" s="63">
        <v>5345</v>
      </c>
      <c r="I21" s="63">
        <v>514</v>
      </c>
      <c r="J21" s="63">
        <v>21139</v>
      </c>
      <c r="K21" s="63">
        <v>4256</v>
      </c>
      <c r="L21" s="63">
        <v>1723</v>
      </c>
      <c r="M21" s="63">
        <v>51189</v>
      </c>
      <c r="S21" s="79"/>
      <c r="T21" s="79"/>
      <c r="U21" s="79"/>
      <c r="V21" s="79"/>
      <c r="W21" s="79"/>
      <c r="X21" s="79"/>
      <c r="Y21" s="79"/>
      <c r="Z21" s="79"/>
      <c r="AA21" s="79"/>
      <c r="AB21" s="79"/>
      <c r="AC21" s="79"/>
      <c r="AD21" s="79"/>
      <c r="AE21" s="79"/>
    </row>
    <row r="22" spans="1:31">
      <c r="A22" s="80">
        <v>201506</v>
      </c>
      <c r="B22" s="63">
        <v>9962</v>
      </c>
      <c r="C22" s="63">
        <v>15520</v>
      </c>
      <c r="D22" s="63">
        <v>4166</v>
      </c>
      <c r="E22" s="63">
        <v>2936</v>
      </c>
      <c r="F22" s="63">
        <v>3852</v>
      </c>
      <c r="G22" s="63">
        <v>1185</v>
      </c>
      <c r="H22" s="63">
        <v>5345</v>
      </c>
      <c r="I22" s="63">
        <v>521</v>
      </c>
      <c r="J22" s="63">
        <v>21386</v>
      </c>
      <c r="K22" s="63">
        <v>4320</v>
      </c>
      <c r="L22" s="63">
        <v>1721</v>
      </c>
      <c r="M22" s="63">
        <v>51632</v>
      </c>
      <c r="S22" s="79"/>
      <c r="T22" s="79"/>
      <c r="U22" s="79"/>
      <c r="V22" s="79"/>
      <c r="W22" s="79"/>
      <c r="X22" s="79"/>
      <c r="Y22" s="79"/>
      <c r="Z22" s="79"/>
      <c r="AA22" s="79"/>
      <c r="AB22" s="79"/>
      <c r="AC22" s="79"/>
      <c r="AD22" s="79"/>
      <c r="AE22" s="79"/>
    </row>
    <row r="23" spans="1:31">
      <c r="A23" s="80">
        <v>201507</v>
      </c>
      <c r="B23" s="63">
        <v>10038</v>
      </c>
      <c r="C23" s="63">
        <v>15551</v>
      </c>
      <c r="D23" s="63">
        <v>4205</v>
      </c>
      <c r="E23" s="63">
        <v>2940</v>
      </c>
      <c r="F23" s="63">
        <v>3881</v>
      </c>
      <c r="G23" s="63">
        <v>1206</v>
      </c>
      <c r="H23" s="63">
        <v>5183</v>
      </c>
      <c r="I23" s="63">
        <v>513</v>
      </c>
      <c r="J23" s="63">
        <v>21652</v>
      </c>
      <c r="K23" s="63">
        <v>4335</v>
      </c>
      <c r="L23" s="63">
        <v>1744</v>
      </c>
      <c r="M23" s="63">
        <v>51885</v>
      </c>
      <c r="S23" s="79"/>
      <c r="T23" s="79"/>
      <c r="U23" s="79"/>
      <c r="V23" s="79"/>
      <c r="W23" s="79"/>
      <c r="X23" s="79"/>
      <c r="Y23" s="79"/>
      <c r="Z23" s="79"/>
      <c r="AA23" s="79"/>
      <c r="AB23" s="79"/>
      <c r="AC23" s="79"/>
      <c r="AD23" s="79"/>
      <c r="AE23" s="79"/>
    </row>
    <row r="24" spans="1:31">
      <c r="A24" s="80">
        <v>201508</v>
      </c>
      <c r="B24" s="63">
        <v>10101</v>
      </c>
      <c r="C24" s="63">
        <v>15578</v>
      </c>
      <c r="D24" s="63">
        <v>4191</v>
      </c>
      <c r="E24" s="63">
        <v>2987</v>
      </c>
      <c r="F24" s="63">
        <v>3914</v>
      </c>
      <c r="G24" s="63">
        <v>1224</v>
      </c>
      <c r="H24" s="63">
        <v>5129</v>
      </c>
      <c r="I24" s="63">
        <v>519</v>
      </c>
      <c r="J24" s="63">
        <v>21687</v>
      </c>
      <c r="K24" s="63">
        <v>4370</v>
      </c>
      <c r="L24" s="63">
        <v>1777</v>
      </c>
      <c r="M24" s="63">
        <v>52064</v>
      </c>
      <c r="S24" s="79"/>
      <c r="T24" s="79"/>
      <c r="U24" s="79"/>
      <c r="V24" s="79"/>
      <c r="W24" s="79"/>
      <c r="X24" s="79"/>
      <c r="Y24" s="79"/>
      <c r="Z24" s="79"/>
      <c r="AA24" s="79"/>
      <c r="AB24" s="79"/>
      <c r="AC24" s="79"/>
      <c r="AD24" s="79"/>
      <c r="AE24" s="79"/>
    </row>
    <row r="25" spans="1:31" s="50" customFormat="1" ht="12.75" customHeight="1">
      <c r="A25" s="80">
        <v>201509</v>
      </c>
      <c r="B25" s="63">
        <v>10177</v>
      </c>
      <c r="C25" s="63">
        <v>15593</v>
      </c>
      <c r="D25" s="63">
        <v>4167</v>
      </c>
      <c r="E25" s="63">
        <v>2976</v>
      </c>
      <c r="F25" s="63">
        <v>3956</v>
      </c>
      <c r="G25" s="63">
        <v>1222</v>
      </c>
      <c r="H25" s="63">
        <v>5370</v>
      </c>
      <c r="I25" s="63">
        <v>513</v>
      </c>
      <c r="J25" s="63">
        <v>21884</v>
      </c>
      <c r="K25" s="63">
        <v>4377</v>
      </c>
      <c r="L25" s="63">
        <v>1784</v>
      </c>
      <c r="M25" s="63">
        <v>52444</v>
      </c>
      <c r="S25" s="79"/>
      <c r="T25" s="79"/>
      <c r="U25" s="79"/>
      <c r="V25" s="79"/>
      <c r="W25" s="79"/>
      <c r="X25" s="79"/>
      <c r="Y25" s="79"/>
      <c r="Z25" s="79"/>
      <c r="AA25" s="79"/>
      <c r="AB25" s="79"/>
      <c r="AC25" s="79"/>
      <c r="AD25" s="79"/>
      <c r="AE25" s="79"/>
    </row>
    <row r="26" spans="1:31">
      <c r="A26" s="80">
        <v>201510</v>
      </c>
      <c r="B26" s="63">
        <v>10196</v>
      </c>
      <c r="C26" s="63">
        <v>15514</v>
      </c>
      <c r="D26" s="63">
        <v>4286</v>
      </c>
      <c r="E26" s="63">
        <v>2974</v>
      </c>
      <c r="F26" s="63">
        <v>3937</v>
      </c>
      <c r="G26" s="63">
        <v>1220</v>
      </c>
      <c r="H26" s="63">
        <v>5328</v>
      </c>
      <c r="I26" s="63">
        <v>496</v>
      </c>
      <c r="J26" s="63">
        <v>21760</v>
      </c>
      <c r="K26" s="63">
        <v>4389</v>
      </c>
      <c r="L26" s="63">
        <v>1825</v>
      </c>
      <c r="M26" s="63">
        <v>52383</v>
      </c>
      <c r="S26" s="79"/>
      <c r="T26" s="79"/>
      <c r="U26" s="79"/>
      <c r="V26" s="79"/>
      <c r="W26" s="79"/>
      <c r="X26" s="79"/>
      <c r="Y26" s="79"/>
      <c r="Z26" s="79"/>
      <c r="AA26" s="79"/>
      <c r="AB26" s="79"/>
      <c r="AC26" s="79"/>
      <c r="AD26" s="79"/>
      <c r="AE26" s="79"/>
    </row>
    <row r="27" spans="1:31">
      <c r="A27" s="80">
        <v>201511</v>
      </c>
      <c r="B27" s="63">
        <v>10225</v>
      </c>
      <c r="C27" s="63">
        <v>15507</v>
      </c>
      <c r="D27" s="63">
        <v>4334</v>
      </c>
      <c r="E27" s="63">
        <v>2940</v>
      </c>
      <c r="F27" s="63">
        <v>3976</v>
      </c>
      <c r="G27" s="63">
        <v>1201</v>
      </c>
      <c r="H27" s="63">
        <v>5387</v>
      </c>
      <c r="I27" s="63">
        <v>502</v>
      </c>
      <c r="J27" s="63">
        <v>21951</v>
      </c>
      <c r="K27" s="63">
        <v>4279</v>
      </c>
      <c r="L27" s="63">
        <v>1930</v>
      </c>
      <c r="M27" s="63">
        <v>52681</v>
      </c>
      <c r="S27" s="79"/>
      <c r="T27" s="79"/>
      <c r="U27" s="79"/>
      <c r="V27" s="79"/>
      <c r="W27" s="79"/>
      <c r="X27" s="79"/>
      <c r="Y27" s="79"/>
      <c r="Z27" s="79"/>
      <c r="AA27" s="79"/>
      <c r="AB27" s="79"/>
      <c r="AC27" s="79"/>
      <c r="AD27" s="79"/>
      <c r="AE27" s="79"/>
    </row>
    <row r="28" spans="1:31">
      <c r="A28" s="80">
        <v>201512</v>
      </c>
      <c r="B28" s="63">
        <v>10235</v>
      </c>
      <c r="C28" s="63">
        <v>15569</v>
      </c>
      <c r="D28" s="63">
        <v>4345</v>
      </c>
      <c r="E28" s="63">
        <v>2957</v>
      </c>
      <c r="F28" s="63">
        <v>3978</v>
      </c>
      <c r="G28" s="63">
        <v>1219</v>
      </c>
      <c r="H28" s="63">
        <v>5378</v>
      </c>
      <c r="I28" s="63">
        <v>511</v>
      </c>
      <c r="J28" s="63">
        <v>22001</v>
      </c>
      <c r="K28" s="63">
        <v>4275</v>
      </c>
      <c r="L28" s="63">
        <v>2007</v>
      </c>
      <c r="M28" s="63">
        <v>52833</v>
      </c>
      <c r="S28" s="79"/>
      <c r="T28" s="79"/>
      <c r="U28" s="79"/>
      <c r="V28" s="79"/>
      <c r="W28" s="79"/>
      <c r="X28" s="79"/>
      <c r="Y28" s="79"/>
      <c r="Z28" s="79"/>
      <c r="AA28" s="79"/>
      <c r="AB28" s="79"/>
      <c r="AC28" s="79"/>
      <c r="AD28" s="79"/>
      <c r="AE28" s="79"/>
    </row>
    <row r="29" spans="1:31">
      <c r="A29" s="80">
        <v>201601</v>
      </c>
      <c r="B29" s="63">
        <v>10108</v>
      </c>
      <c r="C29" s="63">
        <v>15489</v>
      </c>
      <c r="D29" s="63">
        <v>4271</v>
      </c>
      <c r="E29" s="63">
        <v>2926</v>
      </c>
      <c r="F29" s="63">
        <v>3997</v>
      </c>
      <c r="G29" s="63">
        <v>1183</v>
      </c>
      <c r="H29" s="63">
        <v>5135</v>
      </c>
      <c r="I29" s="63">
        <v>513</v>
      </c>
      <c r="J29" s="63">
        <v>21782</v>
      </c>
      <c r="K29" s="63">
        <v>4219</v>
      </c>
      <c r="L29" s="63">
        <v>2029</v>
      </c>
      <c r="M29" s="63">
        <v>52256</v>
      </c>
      <c r="S29" s="79"/>
      <c r="T29" s="79"/>
      <c r="U29" s="79"/>
      <c r="V29" s="79"/>
      <c r="W29" s="79"/>
      <c r="X29" s="79"/>
      <c r="Y29" s="79"/>
      <c r="Z29" s="79"/>
      <c r="AA29" s="79"/>
      <c r="AB29" s="79"/>
      <c r="AC29" s="79"/>
      <c r="AD29" s="79"/>
      <c r="AE29" s="79"/>
    </row>
    <row r="30" spans="1:31">
      <c r="A30" s="80">
        <v>201602</v>
      </c>
      <c r="B30" s="63">
        <v>10027</v>
      </c>
      <c r="C30" s="63">
        <v>15276</v>
      </c>
      <c r="D30" s="63">
        <v>4288</v>
      </c>
      <c r="E30" s="63">
        <v>2918</v>
      </c>
      <c r="F30" s="63">
        <v>3986</v>
      </c>
      <c r="G30" s="63">
        <v>1198</v>
      </c>
      <c r="H30" s="63">
        <v>5273</v>
      </c>
      <c r="I30" s="63">
        <v>502</v>
      </c>
      <c r="J30" s="63">
        <v>21474</v>
      </c>
      <c r="K30" s="63">
        <v>4156</v>
      </c>
      <c r="L30" s="63">
        <v>1983</v>
      </c>
      <c r="M30" s="63">
        <v>51866</v>
      </c>
      <c r="S30" s="79"/>
      <c r="T30" s="79"/>
      <c r="U30" s="79"/>
      <c r="V30" s="79"/>
      <c r="W30" s="79"/>
      <c r="X30" s="79"/>
      <c r="Y30" s="79"/>
      <c r="Z30" s="79"/>
      <c r="AA30" s="79"/>
      <c r="AB30" s="79"/>
      <c r="AC30" s="79"/>
      <c r="AD30" s="79"/>
      <c r="AE30" s="79"/>
    </row>
    <row r="31" spans="1:31">
      <c r="A31" s="80">
        <v>201603</v>
      </c>
      <c r="B31" s="63">
        <v>9955</v>
      </c>
      <c r="C31" s="63">
        <v>15319</v>
      </c>
      <c r="D31" s="63">
        <v>4336</v>
      </c>
      <c r="E31" s="63">
        <v>2916</v>
      </c>
      <c r="F31" s="63">
        <v>4010</v>
      </c>
      <c r="G31" s="63">
        <v>1139</v>
      </c>
      <c r="H31" s="63">
        <v>5330</v>
      </c>
      <c r="I31" s="63">
        <v>503</v>
      </c>
      <c r="J31" s="63">
        <v>21842</v>
      </c>
      <c r="K31" s="63">
        <v>4219</v>
      </c>
      <c r="L31" s="63">
        <v>1982</v>
      </c>
      <c r="M31" s="63">
        <v>52269</v>
      </c>
      <c r="S31" s="79"/>
      <c r="T31" s="79"/>
      <c r="U31" s="79"/>
      <c r="V31" s="79"/>
      <c r="W31" s="79"/>
      <c r="X31" s="79"/>
      <c r="Y31" s="79"/>
      <c r="Z31" s="79"/>
      <c r="AA31" s="79"/>
      <c r="AB31" s="79"/>
      <c r="AC31" s="79"/>
      <c r="AD31" s="79"/>
      <c r="AE31" s="79"/>
    </row>
    <row r="32" spans="1:31">
      <c r="A32" s="80">
        <v>201604</v>
      </c>
      <c r="B32" s="63">
        <v>9876</v>
      </c>
      <c r="C32" s="63">
        <v>15307</v>
      </c>
      <c r="D32" s="63">
        <v>4335</v>
      </c>
      <c r="E32" s="63">
        <v>2928</v>
      </c>
      <c r="F32" s="63">
        <v>4010</v>
      </c>
      <c r="G32" s="63">
        <v>1130</v>
      </c>
      <c r="H32" s="63">
        <v>5367</v>
      </c>
      <c r="I32" s="63">
        <v>496</v>
      </c>
      <c r="J32" s="63">
        <v>22015</v>
      </c>
      <c r="K32" s="63">
        <v>4238</v>
      </c>
      <c r="L32" s="63">
        <v>1978</v>
      </c>
      <c r="M32" s="63">
        <v>52449</v>
      </c>
      <c r="S32" s="79"/>
      <c r="T32" s="79"/>
      <c r="U32" s="79"/>
      <c r="V32" s="79"/>
      <c r="W32" s="79"/>
      <c r="X32" s="79"/>
      <c r="Y32" s="79"/>
      <c r="Z32" s="79"/>
      <c r="AA32" s="79"/>
      <c r="AB32" s="79"/>
      <c r="AC32" s="79"/>
      <c r="AD32" s="79"/>
      <c r="AE32" s="79"/>
    </row>
    <row r="33" spans="1:31">
      <c r="A33" s="80">
        <v>201605</v>
      </c>
      <c r="B33" s="63">
        <v>9812</v>
      </c>
      <c r="C33" s="63">
        <v>15303</v>
      </c>
      <c r="D33" s="63">
        <v>4343</v>
      </c>
      <c r="E33" s="63">
        <v>2902</v>
      </c>
      <c r="F33" s="63">
        <v>3998</v>
      </c>
      <c r="G33" s="63">
        <v>1136</v>
      </c>
      <c r="H33" s="63">
        <v>5360</v>
      </c>
      <c r="I33" s="63">
        <v>486</v>
      </c>
      <c r="J33" s="63">
        <v>22146</v>
      </c>
      <c r="K33" s="63">
        <v>4177</v>
      </c>
      <c r="L33" s="63">
        <v>1997</v>
      </c>
      <c r="M33" s="63">
        <v>52490</v>
      </c>
      <c r="S33" s="79"/>
      <c r="T33" s="79"/>
      <c r="U33" s="79"/>
      <c r="V33" s="79"/>
      <c r="W33" s="79"/>
      <c r="X33" s="79"/>
      <c r="Y33" s="79"/>
      <c r="Z33" s="79"/>
      <c r="AA33" s="79"/>
      <c r="AB33" s="79"/>
      <c r="AC33" s="79"/>
      <c r="AD33" s="79"/>
      <c r="AE33" s="79"/>
    </row>
    <row r="34" spans="1:31">
      <c r="A34" s="80">
        <v>201606</v>
      </c>
      <c r="B34" s="63">
        <v>9829</v>
      </c>
      <c r="C34" s="63">
        <v>15386</v>
      </c>
      <c r="D34" s="63">
        <v>4346</v>
      </c>
      <c r="E34" s="63">
        <v>2898</v>
      </c>
      <c r="F34" s="63">
        <v>4029</v>
      </c>
      <c r="G34" s="63">
        <v>1169</v>
      </c>
      <c r="H34" s="63">
        <v>5293</v>
      </c>
      <c r="I34" s="63">
        <v>518</v>
      </c>
      <c r="J34" s="63">
        <v>22284</v>
      </c>
      <c r="K34" s="63">
        <v>4207</v>
      </c>
      <c r="L34" s="63">
        <v>1984</v>
      </c>
      <c r="M34" s="63">
        <v>52697</v>
      </c>
      <c r="S34" s="79"/>
      <c r="T34" s="79"/>
      <c r="U34" s="79"/>
      <c r="V34" s="79"/>
      <c r="W34" s="79"/>
      <c r="X34" s="79"/>
      <c r="Y34" s="79"/>
      <c r="Z34" s="79"/>
      <c r="AA34" s="79"/>
      <c r="AB34" s="79"/>
      <c r="AC34" s="79"/>
      <c r="AD34" s="79"/>
      <c r="AE34" s="79"/>
    </row>
    <row r="35" spans="1:31">
      <c r="A35" s="80">
        <v>201607</v>
      </c>
      <c r="B35" s="63">
        <v>9771</v>
      </c>
      <c r="C35" s="63">
        <v>15366</v>
      </c>
      <c r="D35" s="63">
        <v>4390</v>
      </c>
      <c r="E35" s="63">
        <v>2874</v>
      </c>
      <c r="F35" s="63">
        <v>4018</v>
      </c>
      <c r="G35" s="63">
        <v>1162</v>
      </c>
      <c r="H35" s="63">
        <v>5129</v>
      </c>
      <c r="I35" s="63">
        <v>511</v>
      </c>
      <c r="J35" s="63">
        <v>22561</v>
      </c>
      <c r="K35" s="63">
        <v>4195</v>
      </c>
      <c r="L35" s="63">
        <v>1984</v>
      </c>
      <c r="M35" s="63">
        <v>52827</v>
      </c>
      <c r="S35" s="79"/>
      <c r="T35" s="79"/>
      <c r="U35" s="79"/>
      <c r="V35" s="79"/>
      <c r="W35" s="79"/>
      <c r="X35" s="79"/>
      <c r="Y35" s="79"/>
      <c r="Z35" s="79"/>
      <c r="AA35" s="79"/>
      <c r="AB35" s="79"/>
      <c r="AC35" s="79"/>
      <c r="AD35" s="79"/>
      <c r="AE35" s="79"/>
    </row>
    <row r="36" spans="1:31">
      <c r="A36" s="80">
        <v>201608</v>
      </c>
      <c r="B36" s="63">
        <v>9795</v>
      </c>
      <c r="C36" s="63">
        <v>15428</v>
      </c>
      <c r="D36" s="63">
        <v>4433</v>
      </c>
      <c r="E36" s="63">
        <v>2859</v>
      </c>
      <c r="F36" s="63">
        <v>4029</v>
      </c>
      <c r="G36" s="63">
        <v>1153</v>
      </c>
      <c r="H36" s="63">
        <v>5084</v>
      </c>
      <c r="I36" s="63">
        <v>496</v>
      </c>
      <c r="J36" s="63">
        <v>22786</v>
      </c>
      <c r="K36" s="63">
        <v>4214</v>
      </c>
      <c r="L36" s="63">
        <v>1982</v>
      </c>
      <c r="M36" s="63">
        <v>53129</v>
      </c>
      <c r="S36" s="79"/>
      <c r="T36" s="79"/>
      <c r="U36" s="79"/>
      <c r="V36" s="79"/>
      <c r="W36" s="79"/>
      <c r="X36" s="79"/>
      <c r="Y36" s="79"/>
      <c r="Z36" s="79"/>
      <c r="AA36" s="79"/>
      <c r="AB36" s="79"/>
      <c r="AC36" s="79"/>
      <c r="AD36" s="79"/>
      <c r="AE36" s="79"/>
    </row>
    <row r="37" spans="1:31">
      <c r="A37" s="80">
        <v>201609</v>
      </c>
      <c r="B37" s="63">
        <v>9811</v>
      </c>
      <c r="C37" s="63">
        <v>15388</v>
      </c>
      <c r="D37" s="63">
        <v>4393</v>
      </c>
      <c r="E37" s="63">
        <v>2846</v>
      </c>
      <c r="F37" s="63">
        <v>4026</v>
      </c>
      <c r="G37" s="63">
        <v>1193</v>
      </c>
      <c r="H37" s="63">
        <v>5351</v>
      </c>
      <c r="I37" s="63">
        <v>503</v>
      </c>
      <c r="J37" s="63">
        <v>22919</v>
      </c>
      <c r="K37" s="63">
        <v>4226</v>
      </c>
      <c r="L37" s="63">
        <v>2009</v>
      </c>
      <c r="M37" s="63">
        <v>53420</v>
      </c>
      <c r="S37" s="79"/>
      <c r="T37" s="79"/>
      <c r="U37" s="79"/>
      <c r="V37" s="79"/>
      <c r="W37" s="79"/>
      <c r="X37" s="79"/>
      <c r="Y37" s="79"/>
      <c r="Z37" s="79"/>
      <c r="AA37" s="79"/>
      <c r="AB37" s="79"/>
      <c r="AC37" s="79"/>
      <c r="AD37" s="79"/>
      <c r="AE37" s="79"/>
    </row>
    <row r="38" spans="1:31">
      <c r="A38" s="80">
        <v>201610</v>
      </c>
      <c r="B38" s="63">
        <v>9802</v>
      </c>
      <c r="C38" s="63">
        <v>15332</v>
      </c>
      <c r="D38" s="63">
        <v>4396</v>
      </c>
      <c r="E38" s="63">
        <v>2866</v>
      </c>
      <c r="F38" s="63">
        <v>3997</v>
      </c>
      <c r="G38" s="63">
        <v>1163</v>
      </c>
      <c r="H38" s="63">
        <v>5387</v>
      </c>
      <c r="I38" s="63">
        <v>494</v>
      </c>
      <c r="J38" s="63">
        <v>22939</v>
      </c>
      <c r="K38" s="63">
        <v>4211</v>
      </c>
      <c r="L38" s="63">
        <v>2015</v>
      </c>
      <c r="M38" s="63">
        <v>53387</v>
      </c>
      <c r="S38" s="79"/>
      <c r="T38" s="79"/>
      <c r="U38" s="79"/>
      <c r="V38" s="79"/>
      <c r="W38" s="79"/>
      <c r="X38" s="79"/>
      <c r="Y38" s="79"/>
      <c r="Z38" s="79"/>
      <c r="AA38" s="79"/>
      <c r="AB38" s="79"/>
      <c r="AC38" s="79"/>
      <c r="AD38" s="79"/>
      <c r="AE38" s="79"/>
    </row>
    <row r="39" spans="1:31">
      <c r="A39" s="80">
        <v>201611</v>
      </c>
      <c r="B39" s="63">
        <v>9832</v>
      </c>
      <c r="C39" s="63">
        <v>15429</v>
      </c>
      <c r="D39" s="63">
        <v>4414</v>
      </c>
      <c r="E39" s="63">
        <v>2883</v>
      </c>
      <c r="F39" s="63">
        <v>3999</v>
      </c>
      <c r="G39" s="63">
        <v>1161</v>
      </c>
      <c r="H39" s="63">
        <v>5371</v>
      </c>
      <c r="I39" s="63">
        <v>508</v>
      </c>
      <c r="J39" s="63">
        <v>23032</v>
      </c>
      <c r="K39" s="63">
        <v>4218</v>
      </c>
      <c r="L39" s="63">
        <v>2030</v>
      </c>
      <c r="M39" s="63">
        <v>53494</v>
      </c>
      <c r="S39" s="79"/>
      <c r="T39" s="79"/>
      <c r="U39" s="79"/>
      <c r="V39" s="79"/>
      <c r="W39" s="79"/>
      <c r="X39" s="79"/>
      <c r="Y39" s="79"/>
      <c r="Z39" s="79"/>
      <c r="AA39" s="79"/>
      <c r="AB39" s="79"/>
      <c r="AC39" s="79"/>
      <c r="AD39" s="79"/>
      <c r="AE39" s="79"/>
    </row>
    <row r="40" spans="1:31">
      <c r="A40" s="80">
        <v>201612</v>
      </c>
      <c r="B40" s="63">
        <v>9895</v>
      </c>
      <c r="C40" s="63">
        <v>15505</v>
      </c>
      <c r="D40" s="63">
        <v>4433</v>
      </c>
      <c r="E40" s="63">
        <v>2908</v>
      </c>
      <c r="F40" s="63">
        <v>4015</v>
      </c>
      <c r="G40" s="63">
        <v>1126</v>
      </c>
      <c r="H40" s="63">
        <v>5344</v>
      </c>
      <c r="I40" s="63">
        <v>514</v>
      </c>
      <c r="J40" s="63">
        <v>23090</v>
      </c>
      <c r="K40" s="63">
        <v>4227</v>
      </c>
      <c r="L40" s="63">
        <v>2052</v>
      </c>
      <c r="M40" s="63">
        <v>53622</v>
      </c>
      <c r="S40" s="79"/>
      <c r="T40" s="79"/>
      <c r="U40" s="79"/>
      <c r="V40" s="79"/>
      <c r="W40" s="79"/>
      <c r="X40" s="79"/>
      <c r="Y40" s="79"/>
      <c r="Z40" s="79"/>
      <c r="AA40" s="79"/>
      <c r="AB40" s="79"/>
      <c r="AC40" s="79"/>
      <c r="AD40" s="79"/>
      <c r="AE40" s="79"/>
    </row>
    <row r="41" spans="1:31">
      <c r="A41" s="80">
        <v>201701</v>
      </c>
      <c r="B41" s="63">
        <v>9886</v>
      </c>
      <c r="C41" s="63">
        <v>15438</v>
      </c>
      <c r="D41" s="63">
        <v>4614</v>
      </c>
      <c r="E41" s="63">
        <v>2845</v>
      </c>
      <c r="F41" s="63">
        <v>4036</v>
      </c>
      <c r="G41" s="63">
        <v>1049</v>
      </c>
      <c r="H41" s="63">
        <v>5160</v>
      </c>
      <c r="I41" s="63">
        <v>490</v>
      </c>
      <c r="J41" s="63">
        <v>23190</v>
      </c>
      <c r="K41" s="63">
        <v>4361</v>
      </c>
      <c r="L41" s="63">
        <v>2103</v>
      </c>
      <c r="M41" s="63">
        <v>53704</v>
      </c>
      <c r="S41" s="79"/>
      <c r="T41" s="79"/>
      <c r="U41" s="79"/>
      <c r="V41" s="79"/>
      <c r="W41" s="79"/>
      <c r="X41" s="79"/>
      <c r="Y41" s="79"/>
      <c r="Z41" s="79"/>
      <c r="AA41" s="79"/>
      <c r="AB41" s="79"/>
      <c r="AC41" s="79"/>
      <c r="AD41" s="79"/>
      <c r="AE41" s="79"/>
    </row>
    <row r="42" spans="1:31">
      <c r="A42" s="80">
        <v>201702</v>
      </c>
      <c r="B42" s="63">
        <v>10008</v>
      </c>
      <c r="C42" s="63">
        <v>15422</v>
      </c>
      <c r="D42" s="63">
        <v>4588</v>
      </c>
      <c r="E42" s="63">
        <v>2868</v>
      </c>
      <c r="F42" s="63">
        <v>4067</v>
      </c>
      <c r="G42" s="63">
        <v>1067</v>
      </c>
      <c r="H42" s="63">
        <v>5392</v>
      </c>
      <c r="I42" s="63">
        <v>489</v>
      </c>
      <c r="J42" s="63">
        <v>23296</v>
      </c>
      <c r="K42" s="63">
        <v>4371</v>
      </c>
      <c r="L42" s="63">
        <v>2128</v>
      </c>
      <c r="M42" s="63">
        <v>53885</v>
      </c>
      <c r="S42" s="79"/>
      <c r="T42" s="79"/>
      <c r="U42" s="79"/>
      <c r="V42" s="79"/>
      <c r="W42" s="79"/>
      <c r="X42" s="79"/>
      <c r="Y42" s="79"/>
      <c r="Z42" s="79"/>
      <c r="AA42" s="79"/>
      <c r="AB42" s="79"/>
      <c r="AC42" s="79"/>
      <c r="AD42" s="79"/>
      <c r="AE42" s="79"/>
    </row>
    <row r="43" spans="1:31">
      <c r="A43" s="80">
        <v>201703</v>
      </c>
      <c r="B43" s="63">
        <v>10102</v>
      </c>
      <c r="C43" s="63">
        <v>15364</v>
      </c>
      <c r="D43" s="63">
        <v>4605</v>
      </c>
      <c r="E43" s="63">
        <v>2807</v>
      </c>
      <c r="F43" s="63">
        <v>4048</v>
      </c>
      <c r="G43" s="63">
        <v>1068</v>
      </c>
      <c r="H43" s="63">
        <v>5437</v>
      </c>
      <c r="I43" s="63">
        <v>473</v>
      </c>
      <c r="J43" s="63">
        <v>23502</v>
      </c>
      <c r="K43" s="63">
        <v>4402</v>
      </c>
      <c r="L43" s="63">
        <v>2167</v>
      </c>
      <c r="M43" s="63">
        <v>54222</v>
      </c>
      <c r="S43" s="79"/>
      <c r="T43" s="79"/>
      <c r="U43" s="79"/>
      <c r="V43" s="79"/>
      <c r="W43" s="79"/>
      <c r="X43" s="79"/>
      <c r="Y43" s="79"/>
      <c r="Z43" s="79"/>
      <c r="AA43" s="79"/>
      <c r="AB43" s="79"/>
      <c r="AC43" s="79"/>
      <c r="AD43" s="79"/>
      <c r="AE43" s="79"/>
    </row>
    <row r="44" spans="1:31">
      <c r="A44" s="80">
        <v>201704</v>
      </c>
      <c r="B44" s="63">
        <v>10114</v>
      </c>
      <c r="C44" s="63">
        <v>15274</v>
      </c>
      <c r="D44" s="63">
        <v>4596</v>
      </c>
      <c r="E44" s="63">
        <v>2775</v>
      </c>
      <c r="F44" s="63">
        <v>4031</v>
      </c>
      <c r="G44" s="63">
        <v>1032</v>
      </c>
      <c r="H44" s="63">
        <v>5419</v>
      </c>
      <c r="I44" s="63">
        <v>467</v>
      </c>
      <c r="J44" s="63">
        <v>23558</v>
      </c>
      <c r="K44" s="63">
        <v>4402</v>
      </c>
      <c r="L44" s="63">
        <v>2152</v>
      </c>
      <c r="M44" s="63">
        <v>54167</v>
      </c>
      <c r="S44" s="79"/>
      <c r="T44" s="79"/>
      <c r="U44" s="79"/>
      <c r="V44" s="79"/>
      <c r="W44" s="79"/>
      <c r="X44" s="79"/>
      <c r="Y44" s="79"/>
      <c r="Z44" s="79"/>
      <c r="AA44" s="79"/>
      <c r="AB44" s="79"/>
      <c r="AC44" s="79"/>
      <c r="AD44" s="79"/>
      <c r="AE44" s="79"/>
    </row>
    <row r="45" spans="1:31">
      <c r="A45" s="80">
        <v>201705</v>
      </c>
      <c r="B45" s="63">
        <v>10125</v>
      </c>
      <c r="C45" s="63">
        <v>15248</v>
      </c>
      <c r="D45" s="63">
        <v>4570</v>
      </c>
      <c r="E45" s="63">
        <v>2769</v>
      </c>
      <c r="F45" s="63">
        <v>4045</v>
      </c>
      <c r="G45" s="63">
        <v>1021</v>
      </c>
      <c r="H45" s="63">
        <v>5424</v>
      </c>
      <c r="I45" s="63">
        <v>487</v>
      </c>
      <c r="J45" s="63">
        <v>23640</v>
      </c>
      <c r="K45" s="63">
        <v>4422</v>
      </c>
      <c r="L45" s="63">
        <v>2101</v>
      </c>
      <c r="M45" s="63">
        <v>54207</v>
      </c>
      <c r="S45" s="79"/>
      <c r="T45" s="79"/>
      <c r="U45" s="79"/>
      <c r="V45" s="79"/>
      <c r="W45" s="79"/>
      <c r="X45" s="79"/>
      <c r="Y45" s="79"/>
      <c r="Z45" s="79"/>
      <c r="AA45" s="79"/>
      <c r="AB45" s="79"/>
      <c r="AC45" s="79"/>
      <c r="AD45" s="79"/>
      <c r="AE45" s="79"/>
    </row>
    <row r="46" spans="1:31" s="50" customFormat="1" ht="12.75" customHeight="1">
      <c r="A46" s="80">
        <v>201706</v>
      </c>
      <c r="B46" s="63">
        <v>10216</v>
      </c>
      <c r="C46" s="63">
        <v>15236</v>
      </c>
      <c r="D46" s="63">
        <v>4633</v>
      </c>
      <c r="E46" s="63">
        <v>2792</v>
      </c>
      <c r="F46" s="63">
        <v>4057</v>
      </c>
      <c r="G46" s="63">
        <v>1057</v>
      </c>
      <c r="H46" s="63">
        <v>5428</v>
      </c>
      <c r="I46" s="63">
        <v>486</v>
      </c>
      <c r="J46" s="63">
        <v>23619</v>
      </c>
      <c r="K46" s="63">
        <v>4436</v>
      </c>
      <c r="L46" s="63">
        <v>2067</v>
      </c>
      <c r="M46" s="63">
        <v>54238</v>
      </c>
      <c r="S46" s="79"/>
      <c r="T46" s="79"/>
      <c r="U46" s="79"/>
      <c r="V46" s="79"/>
      <c r="W46" s="79"/>
      <c r="X46" s="79"/>
      <c r="Y46" s="79"/>
      <c r="Z46" s="79"/>
      <c r="AA46" s="79"/>
      <c r="AB46" s="79"/>
      <c r="AC46" s="79"/>
      <c r="AD46" s="79"/>
      <c r="AE46" s="79"/>
    </row>
    <row r="47" spans="1:31">
      <c r="A47" s="80">
        <v>201707</v>
      </c>
      <c r="B47" s="63">
        <v>10279</v>
      </c>
      <c r="C47" s="63">
        <v>15309</v>
      </c>
      <c r="D47" s="63">
        <v>4633</v>
      </c>
      <c r="E47" s="63">
        <v>2778</v>
      </c>
      <c r="F47" s="63">
        <v>4056</v>
      </c>
      <c r="G47" s="63">
        <v>1074</v>
      </c>
      <c r="H47" s="63">
        <v>5279</v>
      </c>
      <c r="I47" s="63">
        <v>511</v>
      </c>
      <c r="J47" s="63">
        <v>23945</v>
      </c>
      <c r="K47" s="63">
        <v>4463</v>
      </c>
      <c r="L47" s="63">
        <v>2054</v>
      </c>
      <c r="M47" s="63">
        <v>54558</v>
      </c>
      <c r="S47" s="79"/>
      <c r="T47" s="79"/>
      <c r="U47" s="79"/>
      <c r="V47" s="79"/>
      <c r="W47" s="79"/>
      <c r="X47" s="79"/>
      <c r="Y47" s="79"/>
      <c r="Z47" s="79"/>
      <c r="AA47" s="79"/>
      <c r="AB47" s="79"/>
      <c r="AC47" s="79"/>
      <c r="AD47" s="79"/>
      <c r="AE47" s="79"/>
    </row>
    <row r="48" spans="1:31">
      <c r="A48" s="80">
        <v>201708</v>
      </c>
      <c r="B48" s="63">
        <v>10300</v>
      </c>
      <c r="C48" s="63">
        <v>15418</v>
      </c>
      <c r="D48" s="63">
        <v>4613</v>
      </c>
      <c r="E48" s="63">
        <v>2795</v>
      </c>
      <c r="F48" s="63">
        <v>4086</v>
      </c>
      <c r="G48" s="63">
        <v>1062</v>
      </c>
      <c r="H48" s="63">
        <v>5220</v>
      </c>
      <c r="I48" s="63">
        <v>525</v>
      </c>
      <c r="J48" s="63">
        <v>24160</v>
      </c>
      <c r="K48" s="63">
        <v>4484</v>
      </c>
      <c r="L48" s="63">
        <v>2129</v>
      </c>
      <c r="M48" s="63">
        <v>54775</v>
      </c>
      <c r="S48" s="79"/>
      <c r="T48" s="79"/>
      <c r="U48" s="79"/>
      <c r="V48" s="79"/>
      <c r="W48" s="79"/>
      <c r="X48" s="79"/>
      <c r="Y48" s="79"/>
      <c r="Z48" s="79"/>
      <c r="AA48" s="79"/>
      <c r="AB48" s="79"/>
      <c r="AC48" s="79"/>
      <c r="AD48" s="79"/>
      <c r="AE48" s="79"/>
    </row>
    <row r="49" spans="1:31">
      <c r="A49" s="80">
        <v>201709</v>
      </c>
      <c r="B49" s="63">
        <v>10333</v>
      </c>
      <c r="C49" s="63">
        <v>15432</v>
      </c>
      <c r="D49" s="63">
        <v>4658</v>
      </c>
      <c r="E49" s="63">
        <v>2801</v>
      </c>
      <c r="F49" s="63">
        <v>4118</v>
      </c>
      <c r="G49" s="63">
        <v>1032</v>
      </c>
      <c r="H49" s="63">
        <v>5437</v>
      </c>
      <c r="I49" s="63">
        <v>516</v>
      </c>
      <c r="J49" s="63">
        <v>24172</v>
      </c>
      <c r="K49" s="63">
        <v>4474</v>
      </c>
      <c r="L49" s="63">
        <v>2052</v>
      </c>
      <c r="M49" s="63">
        <v>54939</v>
      </c>
      <c r="S49" s="79"/>
      <c r="T49" s="79"/>
      <c r="U49" s="79"/>
      <c r="V49" s="79"/>
      <c r="W49" s="79"/>
      <c r="X49" s="79"/>
      <c r="Y49" s="79"/>
      <c r="Z49" s="79"/>
      <c r="AA49" s="79"/>
      <c r="AB49" s="79"/>
      <c r="AC49" s="79"/>
      <c r="AD49" s="79"/>
      <c r="AE49" s="79"/>
    </row>
    <row r="50" spans="1:31">
      <c r="A50" s="80">
        <v>201710</v>
      </c>
      <c r="B50" s="63">
        <v>10390</v>
      </c>
      <c r="C50" s="63">
        <v>15376</v>
      </c>
      <c r="D50" s="63">
        <v>4634</v>
      </c>
      <c r="E50" s="63">
        <v>2792</v>
      </c>
      <c r="F50" s="63">
        <v>4108</v>
      </c>
      <c r="G50" s="63">
        <v>1037</v>
      </c>
      <c r="H50" s="63">
        <v>5421</v>
      </c>
      <c r="I50" s="63">
        <v>528</v>
      </c>
      <c r="J50" s="63">
        <v>24075</v>
      </c>
      <c r="K50" s="63">
        <v>4435</v>
      </c>
      <c r="L50" s="63">
        <v>2029</v>
      </c>
      <c r="M50" s="63">
        <v>54833</v>
      </c>
      <c r="S50" s="79"/>
      <c r="T50" s="79"/>
      <c r="U50" s="79"/>
      <c r="V50" s="79"/>
      <c r="W50" s="79"/>
      <c r="X50" s="79"/>
      <c r="Y50" s="79"/>
      <c r="Z50" s="79"/>
      <c r="AA50" s="79"/>
      <c r="AB50" s="79"/>
      <c r="AC50" s="79"/>
      <c r="AD50" s="79"/>
      <c r="AE50" s="79"/>
    </row>
    <row r="51" spans="1:31">
      <c r="A51" s="80">
        <v>201711</v>
      </c>
      <c r="B51" s="63">
        <v>10472</v>
      </c>
      <c r="C51" s="63">
        <v>15466</v>
      </c>
      <c r="D51" s="63">
        <v>4656</v>
      </c>
      <c r="E51" s="63">
        <v>2812</v>
      </c>
      <c r="F51" s="63">
        <v>4190</v>
      </c>
      <c r="G51" s="63">
        <v>1023</v>
      </c>
      <c r="H51" s="63">
        <v>5425</v>
      </c>
      <c r="I51" s="63">
        <v>528</v>
      </c>
      <c r="J51" s="63">
        <v>24345</v>
      </c>
      <c r="K51" s="63">
        <v>4403</v>
      </c>
      <c r="L51" s="63">
        <v>2049</v>
      </c>
      <c r="M51" s="63">
        <v>55215</v>
      </c>
      <c r="S51" s="79"/>
      <c r="T51" s="79"/>
      <c r="U51" s="79"/>
      <c r="V51" s="79"/>
      <c r="W51" s="79"/>
      <c r="X51" s="79"/>
      <c r="Y51" s="79"/>
      <c r="Z51" s="79"/>
      <c r="AA51" s="79"/>
      <c r="AB51" s="79"/>
      <c r="AC51" s="79"/>
      <c r="AD51" s="79"/>
      <c r="AE51" s="79"/>
    </row>
    <row r="52" spans="1:31">
      <c r="A52" s="80">
        <v>201712</v>
      </c>
      <c r="B52" s="63">
        <v>10492</v>
      </c>
      <c r="C52" s="63">
        <v>15526</v>
      </c>
      <c r="D52" s="63">
        <v>4627</v>
      </c>
      <c r="E52" s="63">
        <v>2775</v>
      </c>
      <c r="F52" s="63">
        <v>4137</v>
      </c>
      <c r="G52" s="63">
        <v>1033</v>
      </c>
      <c r="H52" s="63">
        <v>5415</v>
      </c>
      <c r="I52" s="63">
        <v>520</v>
      </c>
      <c r="J52" s="63">
        <v>24433</v>
      </c>
      <c r="K52" s="63">
        <v>4401</v>
      </c>
      <c r="L52" s="63">
        <v>2039</v>
      </c>
      <c r="M52" s="63">
        <v>55272</v>
      </c>
      <c r="S52" s="79"/>
      <c r="T52" s="79"/>
      <c r="U52" s="79"/>
      <c r="V52" s="79"/>
      <c r="W52" s="79"/>
      <c r="X52" s="79"/>
      <c r="Y52" s="79"/>
      <c r="Z52" s="79"/>
      <c r="AA52" s="79"/>
      <c r="AB52" s="79"/>
      <c r="AC52" s="79"/>
      <c r="AD52" s="79"/>
      <c r="AE52" s="79"/>
    </row>
    <row r="53" spans="1:31">
      <c r="A53" s="80">
        <v>201801</v>
      </c>
      <c r="B53" s="63">
        <v>10594</v>
      </c>
      <c r="C53" s="63">
        <v>15461</v>
      </c>
      <c r="D53" s="63">
        <v>4619</v>
      </c>
      <c r="E53" s="63">
        <v>2775</v>
      </c>
      <c r="F53" s="63">
        <v>4229</v>
      </c>
      <c r="G53" s="63">
        <v>1076</v>
      </c>
      <c r="H53" s="63">
        <v>5238</v>
      </c>
      <c r="I53" s="63">
        <v>695</v>
      </c>
      <c r="J53" s="63">
        <v>24722</v>
      </c>
      <c r="K53" s="63">
        <v>4607</v>
      </c>
      <c r="L53" s="63">
        <v>1993</v>
      </c>
      <c r="M53" s="63">
        <v>55567</v>
      </c>
      <c r="S53" s="79"/>
      <c r="T53" s="79"/>
      <c r="U53" s="79"/>
      <c r="V53" s="79"/>
      <c r="W53" s="79"/>
      <c r="X53" s="79"/>
      <c r="Y53" s="79"/>
      <c r="Z53" s="79"/>
      <c r="AA53" s="79"/>
      <c r="AB53" s="79"/>
      <c r="AC53" s="79"/>
      <c r="AD53" s="79"/>
      <c r="AE53" s="79"/>
    </row>
    <row r="54" spans="1:31">
      <c r="A54" s="80">
        <v>201802</v>
      </c>
      <c r="B54" s="63">
        <v>10565</v>
      </c>
      <c r="C54" s="63">
        <v>15414</v>
      </c>
      <c r="D54" s="63">
        <v>4561</v>
      </c>
      <c r="E54" s="63">
        <v>2814</v>
      </c>
      <c r="F54" s="63">
        <v>4106</v>
      </c>
      <c r="G54" s="63">
        <v>1022</v>
      </c>
      <c r="H54" s="63">
        <v>5428</v>
      </c>
      <c r="I54" s="63">
        <v>518</v>
      </c>
      <c r="J54" s="63">
        <v>24822</v>
      </c>
      <c r="K54" s="63">
        <v>4632</v>
      </c>
      <c r="L54" s="63">
        <v>2077</v>
      </c>
      <c r="M54" s="63">
        <v>55736</v>
      </c>
      <c r="S54" s="79"/>
      <c r="T54" s="79"/>
      <c r="U54" s="79"/>
      <c r="V54" s="79"/>
      <c r="W54" s="79"/>
      <c r="X54" s="79"/>
      <c r="Y54" s="79"/>
      <c r="Z54" s="79"/>
      <c r="AA54" s="79"/>
      <c r="AB54" s="79"/>
      <c r="AC54" s="79"/>
      <c r="AD54" s="79"/>
      <c r="AE54" s="79"/>
    </row>
    <row r="55" spans="1:31">
      <c r="A55" s="80">
        <v>201803</v>
      </c>
      <c r="B55" s="63">
        <v>10597</v>
      </c>
      <c r="C55" s="63">
        <v>15377</v>
      </c>
      <c r="D55" s="63">
        <v>4557</v>
      </c>
      <c r="E55" s="63">
        <v>2783</v>
      </c>
      <c r="F55" s="63">
        <v>4078</v>
      </c>
      <c r="G55" s="63">
        <v>990</v>
      </c>
      <c r="H55" s="63">
        <v>5395</v>
      </c>
      <c r="I55" s="63">
        <v>518</v>
      </c>
      <c r="J55" s="63">
        <v>24780</v>
      </c>
      <c r="K55" s="63">
        <v>4615</v>
      </c>
      <c r="L55" s="63">
        <v>2051</v>
      </c>
      <c r="M55" s="63">
        <v>55629</v>
      </c>
      <c r="S55" s="79"/>
      <c r="T55" s="79"/>
      <c r="U55" s="79"/>
      <c r="V55" s="79"/>
      <c r="W55" s="79"/>
      <c r="X55" s="79"/>
      <c r="Y55" s="79"/>
      <c r="Z55" s="79"/>
      <c r="AA55" s="79"/>
      <c r="AB55" s="79"/>
      <c r="AC55" s="79"/>
      <c r="AD55" s="79"/>
      <c r="AE55" s="79"/>
    </row>
    <row r="56" spans="1:31">
      <c r="A56" s="80">
        <v>201804</v>
      </c>
      <c r="B56" s="63">
        <v>10555</v>
      </c>
      <c r="C56" s="63">
        <v>15342</v>
      </c>
      <c r="D56" s="63">
        <v>4540</v>
      </c>
      <c r="E56" s="63">
        <v>2765</v>
      </c>
      <c r="F56" s="63">
        <v>4072</v>
      </c>
      <c r="G56" s="63">
        <v>1008</v>
      </c>
      <c r="H56" s="63">
        <v>5362</v>
      </c>
      <c r="I56" s="63">
        <v>501</v>
      </c>
      <c r="J56" s="63">
        <v>24852</v>
      </c>
      <c r="K56" s="63">
        <v>4573</v>
      </c>
      <c r="L56" s="63">
        <v>2060</v>
      </c>
      <c r="M56" s="63">
        <v>55614</v>
      </c>
      <c r="S56" s="79"/>
      <c r="T56" s="79"/>
      <c r="U56" s="79"/>
      <c r="V56" s="79"/>
      <c r="W56" s="79"/>
      <c r="X56" s="79"/>
      <c r="Y56" s="79"/>
      <c r="Z56" s="79"/>
      <c r="AA56" s="79"/>
      <c r="AB56" s="79"/>
      <c r="AC56" s="79"/>
      <c r="AD56" s="79"/>
      <c r="AE56" s="79"/>
    </row>
    <row r="57" spans="1:31">
      <c r="A57" s="80">
        <v>201805</v>
      </c>
      <c r="B57" s="63">
        <v>10553</v>
      </c>
      <c r="C57" s="63">
        <v>15326</v>
      </c>
      <c r="D57" s="63">
        <v>4582</v>
      </c>
      <c r="E57" s="63">
        <v>2735</v>
      </c>
      <c r="F57" s="63">
        <v>4070</v>
      </c>
      <c r="G57" s="63">
        <v>1017</v>
      </c>
      <c r="H57" s="63">
        <v>5425</v>
      </c>
      <c r="I57" s="63">
        <v>502</v>
      </c>
      <c r="J57" s="63">
        <v>24855</v>
      </c>
      <c r="K57" s="63">
        <v>4533</v>
      </c>
      <c r="L57" s="63">
        <v>2043</v>
      </c>
      <c r="M57" s="63">
        <v>55595</v>
      </c>
      <c r="S57" s="79"/>
      <c r="T57" s="79"/>
      <c r="U57" s="79"/>
      <c r="V57" s="79"/>
      <c r="W57" s="79"/>
      <c r="X57" s="79"/>
      <c r="Y57" s="79"/>
      <c r="Z57" s="79"/>
      <c r="AA57" s="79"/>
      <c r="AB57" s="79"/>
      <c r="AC57" s="79"/>
      <c r="AD57" s="79"/>
      <c r="AE57" s="79"/>
    </row>
    <row r="58" spans="1:31">
      <c r="A58" s="80">
        <v>201806</v>
      </c>
      <c r="B58" s="63">
        <v>10568</v>
      </c>
      <c r="C58" s="63">
        <v>15257</v>
      </c>
      <c r="D58" s="63">
        <v>4624</v>
      </c>
      <c r="E58" s="63">
        <v>2710</v>
      </c>
      <c r="F58" s="63">
        <v>4054</v>
      </c>
      <c r="G58" s="63">
        <v>995</v>
      </c>
      <c r="H58" s="63">
        <v>5537</v>
      </c>
      <c r="I58" s="63">
        <v>500</v>
      </c>
      <c r="J58" s="63">
        <v>24973</v>
      </c>
      <c r="K58" s="63">
        <v>4548</v>
      </c>
      <c r="L58" s="63">
        <v>1997</v>
      </c>
      <c r="M58" s="63">
        <v>55861</v>
      </c>
      <c r="S58" s="79"/>
      <c r="T58" s="79"/>
      <c r="U58" s="79"/>
      <c r="V58" s="79"/>
      <c r="W58" s="79"/>
      <c r="X58" s="79"/>
      <c r="Y58" s="79"/>
      <c r="Z58" s="79"/>
      <c r="AA58" s="79"/>
      <c r="AB58" s="79"/>
      <c r="AC58" s="79"/>
      <c r="AD58" s="79"/>
      <c r="AE58" s="79"/>
    </row>
    <row r="59" spans="1:31">
      <c r="A59" s="80">
        <v>201807</v>
      </c>
      <c r="B59" s="63">
        <v>10572</v>
      </c>
      <c r="C59" s="63">
        <v>15259</v>
      </c>
      <c r="D59" s="63">
        <v>4676</v>
      </c>
      <c r="E59" s="63">
        <v>2726</v>
      </c>
      <c r="F59" s="63">
        <v>4070</v>
      </c>
      <c r="G59" s="63">
        <v>1010</v>
      </c>
      <c r="H59" s="63">
        <v>5455</v>
      </c>
      <c r="I59" s="63">
        <v>492</v>
      </c>
      <c r="J59" s="63">
        <v>25215</v>
      </c>
      <c r="K59" s="63">
        <v>4554</v>
      </c>
      <c r="L59" s="63">
        <v>1982</v>
      </c>
      <c r="M59" s="63">
        <v>56065</v>
      </c>
      <c r="S59" s="79"/>
      <c r="T59" s="79"/>
      <c r="U59" s="79"/>
      <c r="V59" s="79"/>
      <c r="W59" s="79"/>
      <c r="X59" s="79"/>
      <c r="Y59" s="79"/>
      <c r="Z59" s="79"/>
      <c r="AA59" s="79"/>
      <c r="AB59" s="79"/>
      <c r="AC59" s="79"/>
      <c r="AD59" s="79"/>
      <c r="AE59" s="79"/>
    </row>
    <row r="60" spans="1:31">
      <c r="A60" s="80">
        <v>201808</v>
      </c>
      <c r="B60" s="63">
        <v>10619</v>
      </c>
      <c r="C60" s="63">
        <v>15270</v>
      </c>
      <c r="D60" s="63">
        <v>4717</v>
      </c>
      <c r="E60" s="63">
        <v>2736</v>
      </c>
      <c r="F60" s="63">
        <v>4105</v>
      </c>
      <c r="G60" s="63">
        <v>1029</v>
      </c>
      <c r="H60" s="63">
        <v>5163</v>
      </c>
      <c r="I60" s="63">
        <v>509</v>
      </c>
      <c r="J60" s="63">
        <v>25253</v>
      </c>
      <c r="K60" s="63">
        <v>4526</v>
      </c>
      <c r="L60" s="63">
        <v>2011</v>
      </c>
      <c r="M60" s="63">
        <v>55905</v>
      </c>
      <c r="S60" s="79"/>
      <c r="T60" s="79"/>
      <c r="U60" s="79"/>
      <c r="V60" s="79"/>
      <c r="W60" s="79"/>
      <c r="X60" s="79"/>
      <c r="Y60" s="79"/>
      <c r="Z60" s="79"/>
      <c r="AA60" s="79"/>
      <c r="AB60" s="79"/>
      <c r="AC60" s="79"/>
      <c r="AD60" s="79"/>
      <c r="AE60" s="79"/>
    </row>
    <row r="61" spans="1:31">
      <c r="A61" s="80">
        <v>201809</v>
      </c>
      <c r="B61" s="63">
        <v>10599</v>
      </c>
      <c r="C61" s="63">
        <v>15258</v>
      </c>
      <c r="D61" s="63">
        <v>4714</v>
      </c>
      <c r="E61" s="63">
        <v>2695</v>
      </c>
      <c r="F61" s="63">
        <v>4067</v>
      </c>
      <c r="G61" s="63">
        <v>1016</v>
      </c>
      <c r="H61" s="63">
        <v>5328</v>
      </c>
      <c r="I61" s="63">
        <v>516</v>
      </c>
      <c r="J61" s="63">
        <v>25230</v>
      </c>
      <c r="K61" s="63">
        <v>4502</v>
      </c>
      <c r="L61" s="63">
        <v>2030</v>
      </c>
      <c r="M61" s="63">
        <v>55902</v>
      </c>
      <c r="S61" s="79"/>
      <c r="T61" s="79"/>
      <c r="U61" s="79"/>
      <c r="V61" s="79"/>
      <c r="W61" s="79"/>
      <c r="X61" s="79"/>
      <c r="Y61" s="79"/>
      <c r="Z61" s="79"/>
      <c r="AA61" s="79"/>
      <c r="AB61" s="79"/>
      <c r="AC61" s="79"/>
      <c r="AD61" s="79"/>
      <c r="AE61" s="79"/>
    </row>
    <row r="62" spans="1:31">
      <c r="A62" s="80">
        <v>201810</v>
      </c>
      <c r="B62" s="63">
        <v>10798</v>
      </c>
      <c r="C62" s="63">
        <v>15259</v>
      </c>
      <c r="D62" s="63">
        <v>4798</v>
      </c>
      <c r="E62" s="63">
        <v>2714</v>
      </c>
      <c r="F62" s="63">
        <v>4137</v>
      </c>
      <c r="G62" s="63">
        <v>962</v>
      </c>
      <c r="H62" s="63">
        <v>5338</v>
      </c>
      <c r="I62" s="63">
        <v>543</v>
      </c>
      <c r="J62" s="63">
        <v>25118</v>
      </c>
      <c r="K62" s="63">
        <v>4478</v>
      </c>
      <c r="L62" s="63">
        <v>2048</v>
      </c>
      <c r="M62" s="63">
        <v>55895</v>
      </c>
      <c r="S62" s="79"/>
      <c r="T62" s="79"/>
      <c r="U62" s="79"/>
      <c r="V62" s="79"/>
      <c r="W62" s="79"/>
      <c r="X62" s="79"/>
      <c r="Y62" s="79"/>
      <c r="Z62" s="79"/>
      <c r="AA62" s="79"/>
      <c r="AB62" s="79"/>
      <c r="AC62" s="79"/>
      <c r="AD62" s="79"/>
      <c r="AE62" s="79"/>
    </row>
    <row r="63" spans="1:31">
      <c r="A63" s="80">
        <v>201811</v>
      </c>
      <c r="B63" s="63">
        <v>10910</v>
      </c>
      <c r="C63" s="63">
        <v>15445</v>
      </c>
      <c r="D63" s="63">
        <v>4796</v>
      </c>
      <c r="E63" s="63">
        <v>2721</v>
      </c>
      <c r="F63" s="63">
        <v>4173</v>
      </c>
      <c r="G63" s="63">
        <v>978</v>
      </c>
      <c r="H63" s="63">
        <v>5268</v>
      </c>
      <c r="I63" s="63">
        <v>526</v>
      </c>
      <c r="J63" s="63">
        <v>25262</v>
      </c>
      <c r="K63" s="63">
        <v>4501</v>
      </c>
      <c r="L63" s="63">
        <v>2061</v>
      </c>
      <c r="M63" s="63">
        <v>56164</v>
      </c>
      <c r="S63" s="79"/>
      <c r="T63" s="79"/>
      <c r="U63" s="79"/>
      <c r="V63" s="79"/>
      <c r="W63" s="79"/>
      <c r="X63" s="79"/>
      <c r="Y63" s="79"/>
      <c r="Z63" s="79"/>
      <c r="AA63" s="79"/>
      <c r="AB63" s="79"/>
      <c r="AC63" s="79"/>
      <c r="AD63" s="79"/>
      <c r="AE63" s="79"/>
    </row>
    <row r="64" spans="1:31">
      <c r="A64" s="80">
        <v>201812</v>
      </c>
      <c r="B64" s="63">
        <v>10990</v>
      </c>
      <c r="C64" s="63">
        <v>15486</v>
      </c>
      <c r="D64" s="63">
        <v>4768</v>
      </c>
      <c r="E64" s="63">
        <v>2702</v>
      </c>
      <c r="F64" s="63">
        <v>4121</v>
      </c>
      <c r="G64" s="63">
        <v>936</v>
      </c>
      <c r="H64" s="63">
        <v>5220</v>
      </c>
      <c r="I64" s="63">
        <v>528</v>
      </c>
      <c r="J64" s="63">
        <v>25602</v>
      </c>
      <c r="K64" s="63">
        <v>4558</v>
      </c>
      <c r="L64" s="63">
        <v>2243</v>
      </c>
      <c r="M64" s="63">
        <v>56559</v>
      </c>
      <c r="S64" s="79"/>
      <c r="T64" s="79"/>
      <c r="U64" s="79"/>
      <c r="V64" s="79"/>
      <c r="W64" s="79"/>
      <c r="X64" s="79"/>
      <c r="Y64" s="79"/>
      <c r="Z64" s="79"/>
      <c r="AA64" s="79"/>
      <c r="AB64" s="79"/>
      <c r="AC64" s="79"/>
      <c r="AD64" s="79"/>
      <c r="AE64" s="79"/>
    </row>
    <row r="65" spans="1:31">
      <c r="A65" s="80">
        <v>201901</v>
      </c>
      <c r="B65" s="63">
        <v>11753</v>
      </c>
      <c r="C65" s="63">
        <v>15494</v>
      </c>
      <c r="D65" s="63">
        <v>4759</v>
      </c>
      <c r="E65" s="63">
        <v>2681</v>
      </c>
      <c r="F65" s="63">
        <v>4177</v>
      </c>
      <c r="G65" s="63">
        <v>939</v>
      </c>
      <c r="H65" s="63">
        <v>5050</v>
      </c>
      <c r="I65" s="63">
        <v>541</v>
      </c>
      <c r="J65" s="63">
        <v>25949</v>
      </c>
      <c r="K65" s="63">
        <v>4532</v>
      </c>
      <c r="L65" s="63">
        <v>2311</v>
      </c>
      <c r="M65" s="63">
        <v>56935</v>
      </c>
      <c r="S65" s="79"/>
      <c r="T65" s="79"/>
      <c r="U65" s="79"/>
      <c r="V65" s="79"/>
      <c r="W65" s="79"/>
      <c r="X65" s="79"/>
      <c r="Y65" s="79"/>
      <c r="Z65" s="79"/>
      <c r="AA65" s="79"/>
      <c r="AB65" s="79"/>
      <c r="AC65" s="79"/>
      <c r="AD65" s="79"/>
      <c r="AE65" s="79"/>
    </row>
    <row r="66" spans="1:31">
      <c r="A66" s="80">
        <v>201902</v>
      </c>
      <c r="B66" s="63">
        <v>11781</v>
      </c>
      <c r="C66" s="63">
        <v>15471</v>
      </c>
      <c r="D66" s="63">
        <v>4784</v>
      </c>
      <c r="E66" s="63">
        <v>2659</v>
      </c>
      <c r="F66" s="63">
        <v>4193</v>
      </c>
      <c r="G66" s="63">
        <v>948</v>
      </c>
      <c r="H66" s="63">
        <v>5316</v>
      </c>
      <c r="I66" s="63">
        <v>547</v>
      </c>
      <c r="J66" s="63">
        <v>26123</v>
      </c>
      <c r="K66" s="63">
        <v>4528</v>
      </c>
      <c r="L66" s="63">
        <v>2375</v>
      </c>
      <c r="M66" s="63">
        <v>57267</v>
      </c>
      <c r="S66" s="79"/>
      <c r="T66" s="79"/>
      <c r="U66" s="79"/>
      <c r="V66" s="79"/>
      <c r="W66" s="79"/>
      <c r="X66" s="79"/>
      <c r="Y66" s="79"/>
      <c r="Z66" s="79"/>
      <c r="AA66" s="79"/>
      <c r="AB66" s="79"/>
      <c r="AC66" s="79"/>
      <c r="AD66" s="79"/>
      <c r="AE66" s="79"/>
    </row>
    <row r="67" spans="1:31">
      <c r="A67" s="80">
        <v>201903</v>
      </c>
      <c r="B67" s="63">
        <v>11772</v>
      </c>
      <c r="C67" s="63">
        <v>15449</v>
      </c>
      <c r="D67" s="63">
        <v>4804</v>
      </c>
      <c r="E67" s="63">
        <v>2618</v>
      </c>
      <c r="F67" s="63">
        <v>4149</v>
      </c>
      <c r="G67" s="63">
        <v>941</v>
      </c>
      <c r="H67" s="63">
        <v>5286</v>
      </c>
      <c r="I67" s="63">
        <v>555</v>
      </c>
      <c r="J67" s="63">
        <v>26373</v>
      </c>
      <c r="K67" s="63">
        <v>4531</v>
      </c>
      <c r="L67" s="63">
        <v>2367</v>
      </c>
      <c r="M67" s="63">
        <v>57415</v>
      </c>
      <c r="S67" s="79"/>
      <c r="T67" s="79"/>
      <c r="U67" s="79"/>
      <c r="V67" s="79"/>
      <c r="W67" s="79"/>
      <c r="X67" s="79"/>
      <c r="Y67" s="79"/>
      <c r="Z67" s="79"/>
      <c r="AA67" s="79"/>
      <c r="AB67" s="79"/>
      <c r="AC67" s="79"/>
      <c r="AD67" s="79"/>
      <c r="AE67" s="79"/>
    </row>
    <row r="68" spans="1:31">
      <c r="A68" s="80">
        <v>201904</v>
      </c>
      <c r="B68" s="63">
        <v>11786</v>
      </c>
      <c r="C68" s="63">
        <v>15424</v>
      </c>
      <c r="D68" s="63">
        <v>4810</v>
      </c>
      <c r="E68" s="63">
        <v>2584</v>
      </c>
      <c r="F68" s="63">
        <v>4124</v>
      </c>
      <c r="G68" s="63">
        <v>956</v>
      </c>
      <c r="H68" s="63">
        <v>5274</v>
      </c>
      <c r="I68" s="63">
        <v>544</v>
      </c>
      <c r="J68" s="63">
        <v>26573</v>
      </c>
      <c r="K68" s="63">
        <v>4401</v>
      </c>
      <c r="L68" s="63">
        <v>2352</v>
      </c>
      <c r="M68" s="63">
        <v>57548</v>
      </c>
      <c r="S68" s="79"/>
      <c r="T68" s="79"/>
      <c r="U68" s="79"/>
      <c r="V68" s="79"/>
      <c r="W68" s="79"/>
      <c r="X68" s="79"/>
      <c r="Y68" s="79"/>
      <c r="Z68" s="79"/>
      <c r="AA68" s="79"/>
      <c r="AB68" s="79"/>
      <c r="AC68" s="79"/>
      <c r="AD68" s="79"/>
      <c r="AE68" s="79"/>
    </row>
    <row r="69" spans="1:31">
      <c r="A69" s="80">
        <v>201905</v>
      </c>
      <c r="B69" s="63">
        <v>11782</v>
      </c>
      <c r="C69" s="63">
        <v>15304</v>
      </c>
      <c r="D69" s="63">
        <v>4798</v>
      </c>
      <c r="E69" s="63">
        <v>2593</v>
      </c>
      <c r="F69" s="63">
        <v>4198</v>
      </c>
      <c r="G69" s="63">
        <v>951</v>
      </c>
      <c r="H69" s="63">
        <v>5310</v>
      </c>
      <c r="I69" s="63">
        <v>531</v>
      </c>
      <c r="J69" s="63">
        <v>26617</v>
      </c>
      <c r="K69" s="63">
        <v>4536</v>
      </c>
      <c r="L69" s="63">
        <v>2332</v>
      </c>
      <c r="M69" s="63">
        <v>57635</v>
      </c>
      <c r="S69" s="79"/>
      <c r="T69" s="79"/>
      <c r="U69" s="79"/>
      <c r="V69" s="79"/>
      <c r="W69" s="79"/>
      <c r="X69" s="79"/>
      <c r="Y69" s="79"/>
      <c r="Z69" s="79"/>
      <c r="AA69" s="79"/>
      <c r="AB69" s="79"/>
      <c r="AC69" s="79"/>
      <c r="AD69" s="79"/>
      <c r="AE69" s="79"/>
    </row>
    <row r="70" spans="1:31">
      <c r="A70" s="80">
        <v>201906</v>
      </c>
      <c r="B70" s="63">
        <v>11810</v>
      </c>
      <c r="C70" s="63">
        <v>15362</v>
      </c>
      <c r="D70" s="63">
        <v>4679</v>
      </c>
      <c r="E70" s="63">
        <v>2563</v>
      </c>
      <c r="F70" s="63">
        <v>4203</v>
      </c>
      <c r="G70" s="63">
        <v>960</v>
      </c>
      <c r="H70" s="63">
        <v>5388</v>
      </c>
      <c r="I70" s="63">
        <v>528</v>
      </c>
      <c r="J70" s="63">
        <v>26707</v>
      </c>
      <c r="K70" s="63">
        <v>4533</v>
      </c>
      <c r="L70" s="63">
        <v>2337</v>
      </c>
      <c r="M70" s="63">
        <v>57810</v>
      </c>
      <c r="S70" s="79"/>
      <c r="T70" s="79"/>
      <c r="U70" s="79"/>
      <c r="V70" s="79"/>
      <c r="W70" s="79"/>
      <c r="X70" s="79"/>
      <c r="Y70" s="79"/>
      <c r="Z70" s="79"/>
      <c r="AA70" s="79"/>
      <c r="AB70" s="79"/>
      <c r="AC70" s="79"/>
      <c r="AD70" s="79"/>
      <c r="AE70" s="79"/>
    </row>
    <row r="71" spans="1:31">
      <c r="A71" s="80">
        <v>201907</v>
      </c>
      <c r="B71" s="63">
        <v>11869</v>
      </c>
      <c r="C71" s="63">
        <v>15466</v>
      </c>
      <c r="D71" s="63">
        <v>4671</v>
      </c>
      <c r="E71" s="63">
        <v>2615</v>
      </c>
      <c r="F71" s="63">
        <v>4202</v>
      </c>
      <c r="G71" s="63">
        <v>978</v>
      </c>
      <c r="H71" s="63">
        <v>4429</v>
      </c>
      <c r="I71" s="63">
        <v>542</v>
      </c>
      <c r="J71" s="63">
        <v>26876</v>
      </c>
      <c r="K71" s="63">
        <v>4521</v>
      </c>
      <c r="L71" s="63">
        <v>2302</v>
      </c>
      <c r="M71" s="63">
        <v>57538</v>
      </c>
      <c r="S71" s="79"/>
      <c r="T71" s="79"/>
      <c r="U71" s="79"/>
      <c r="V71" s="79"/>
      <c r="W71" s="79"/>
      <c r="X71" s="79"/>
      <c r="Y71" s="79"/>
      <c r="Z71" s="79"/>
      <c r="AA71" s="79"/>
      <c r="AB71" s="79"/>
      <c r="AC71" s="79"/>
      <c r="AD71" s="79"/>
      <c r="AE71" s="79"/>
    </row>
    <row r="72" spans="1:31">
      <c r="A72" s="80">
        <v>201908</v>
      </c>
      <c r="B72" s="63">
        <v>11896</v>
      </c>
      <c r="C72" s="63">
        <v>15439</v>
      </c>
      <c r="D72" s="63">
        <v>4750</v>
      </c>
      <c r="E72" s="63">
        <v>2635</v>
      </c>
      <c r="F72" s="63">
        <v>4240</v>
      </c>
      <c r="G72" s="63">
        <v>926</v>
      </c>
      <c r="H72" s="63">
        <v>4463</v>
      </c>
      <c r="I72" s="63">
        <v>557</v>
      </c>
      <c r="J72" s="63">
        <v>27011</v>
      </c>
      <c r="K72" s="63">
        <v>4551</v>
      </c>
      <c r="L72" s="63">
        <v>2369</v>
      </c>
      <c r="M72" s="63">
        <v>57821</v>
      </c>
      <c r="S72" s="79"/>
      <c r="T72" s="79"/>
      <c r="U72" s="79"/>
      <c r="V72" s="79"/>
      <c r="W72" s="79"/>
      <c r="X72" s="79"/>
      <c r="Y72" s="79"/>
      <c r="Z72" s="79"/>
      <c r="AA72" s="79"/>
      <c r="AB72" s="79"/>
      <c r="AC72" s="79"/>
      <c r="AD72" s="79"/>
      <c r="AE72" s="79"/>
    </row>
    <row r="73" spans="1:31">
      <c r="A73" s="80">
        <v>201909</v>
      </c>
      <c r="B73" s="63">
        <v>11934</v>
      </c>
      <c r="C73" s="63">
        <v>15479</v>
      </c>
      <c r="D73" s="63">
        <v>4792</v>
      </c>
      <c r="E73" s="63">
        <v>2669</v>
      </c>
      <c r="F73" s="63">
        <v>4250</v>
      </c>
      <c r="G73" s="63">
        <v>944</v>
      </c>
      <c r="H73" s="63">
        <v>4455</v>
      </c>
      <c r="I73" s="63">
        <v>553</v>
      </c>
      <c r="J73" s="63">
        <v>27000</v>
      </c>
      <c r="K73" s="63">
        <v>4560</v>
      </c>
      <c r="L73" s="63">
        <v>2358</v>
      </c>
      <c r="M73" s="63">
        <v>57900</v>
      </c>
      <c r="S73" s="79"/>
      <c r="T73" s="79"/>
      <c r="U73" s="79"/>
      <c r="V73" s="79"/>
      <c r="W73" s="79"/>
      <c r="X73" s="79"/>
      <c r="Y73" s="79"/>
      <c r="Z73" s="79"/>
      <c r="AA73" s="79"/>
      <c r="AB73" s="79"/>
      <c r="AC73" s="79"/>
      <c r="AD73" s="79"/>
      <c r="AE73" s="79"/>
    </row>
    <row r="74" spans="1:31">
      <c r="A74" s="80">
        <v>201910</v>
      </c>
      <c r="B74" s="63">
        <v>11840</v>
      </c>
      <c r="C74" s="63">
        <v>15522</v>
      </c>
      <c r="D74" s="63">
        <v>4752</v>
      </c>
      <c r="E74" s="63">
        <v>2601</v>
      </c>
      <c r="F74" s="63">
        <v>4206</v>
      </c>
      <c r="G74" s="63">
        <v>939</v>
      </c>
      <c r="H74" s="63">
        <v>4300</v>
      </c>
      <c r="I74" s="63">
        <v>552</v>
      </c>
      <c r="J74" s="63">
        <v>27138</v>
      </c>
      <c r="K74" s="63">
        <v>4569</v>
      </c>
      <c r="L74" s="63">
        <v>2318</v>
      </c>
      <c r="M74" s="63">
        <v>57930</v>
      </c>
      <c r="S74" s="79"/>
      <c r="T74" s="79"/>
      <c r="U74" s="79"/>
      <c r="V74" s="79"/>
      <c r="W74" s="79"/>
      <c r="X74" s="79"/>
      <c r="Y74" s="79"/>
      <c r="Z74" s="79"/>
      <c r="AA74" s="79"/>
      <c r="AB74" s="79"/>
      <c r="AC74" s="79"/>
      <c r="AD74" s="79"/>
      <c r="AE74" s="79"/>
    </row>
    <row r="75" spans="1:31">
      <c r="A75" s="80">
        <v>201911</v>
      </c>
      <c r="B75" s="63">
        <v>11902</v>
      </c>
      <c r="C75" s="63">
        <v>15631</v>
      </c>
      <c r="D75" s="63">
        <v>4769</v>
      </c>
      <c r="E75" s="63">
        <v>2606</v>
      </c>
      <c r="F75" s="63">
        <v>4225</v>
      </c>
      <c r="G75" s="63">
        <v>940</v>
      </c>
      <c r="H75" s="63">
        <v>4301</v>
      </c>
      <c r="I75" s="63">
        <v>536</v>
      </c>
      <c r="J75" s="63">
        <v>27195</v>
      </c>
      <c r="K75" s="63">
        <v>4563</v>
      </c>
      <c r="L75" s="63">
        <v>2328</v>
      </c>
      <c r="M75" s="63">
        <v>58020</v>
      </c>
      <c r="S75" s="79"/>
      <c r="T75" s="79"/>
      <c r="U75" s="79"/>
      <c r="V75" s="79"/>
      <c r="W75" s="79"/>
      <c r="X75" s="79"/>
      <c r="Y75" s="79"/>
      <c r="Z75" s="79"/>
      <c r="AA75" s="79"/>
      <c r="AB75" s="79"/>
      <c r="AC75" s="79"/>
      <c r="AD75" s="79"/>
      <c r="AE75" s="79"/>
    </row>
    <row r="76" spans="1:31">
      <c r="A76" s="80">
        <v>201912</v>
      </c>
      <c r="B76" s="63">
        <v>11867</v>
      </c>
      <c r="C76" s="63">
        <v>15632</v>
      </c>
      <c r="D76" s="63">
        <v>4746</v>
      </c>
      <c r="E76" s="63">
        <v>2612</v>
      </c>
      <c r="F76" s="63">
        <v>4242</v>
      </c>
      <c r="G76" s="63">
        <v>935</v>
      </c>
      <c r="H76" s="63">
        <v>4265</v>
      </c>
      <c r="I76" s="63">
        <v>526</v>
      </c>
      <c r="J76" s="63">
        <v>27235</v>
      </c>
      <c r="K76" s="63">
        <v>4520</v>
      </c>
      <c r="L76" s="63">
        <v>2314</v>
      </c>
      <c r="M76" s="63">
        <v>57921</v>
      </c>
      <c r="S76" s="79"/>
      <c r="T76" s="79"/>
      <c r="U76" s="79"/>
      <c r="V76" s="79"/>
      <c r="W76" s="79"/>
      <c r="X76" s="79"/>
      <c r="Y76" s="79"/>
      <c r="Z76" s="79"/>
      <c r="AA76" s="79"/>
      <c r="AB76" s="79"/>
      <c r="AC76" s="79"/>
      <c r="AD76" s="79"/>
      <c r="AE76" s="79"/>
    </row>
    <row r="77" spans="1:31">
      <c r="A77" s="80">
        <v>202001</v>
      </c>
      <c r="B77" s="63">
        <v>11907</v>
      </c>
      <c r="C77" s="63">
        <v>15605</v>
      </c>
      <c r="D77" s="63">
        <v>4726</v>
      </c>
      <c r="E77" s="63">
        <v>2620</v>
      </c>
      <c r="F77" s="63">
        <v>4220</v>
      </c>
      <c r="G77" s="63">
        <v>930</v>
      </c>
      <c r="H77" s="63">
        <v>4205</v>
      </c>
      <c r="I77" s="63">
        <v>505</v>
      </c>
      <c r="J77" s="63">
        <v>27374</v>
      </c>
      <c r="K77" s="63">
        <v>4516</v>
      </c>
      <c r="L77" s="63">
        <v>2334</v>
      </c>
      <c r="M77" s="63">
        <v>57957</v>
      </c>
      <c r="S77" s="79"/>
      <c r="T77" s="79"/>
      <c r="U77" s="79"/>
      <c r="V77" s="79"/>
      <c r="W77" s="79"/>
      <c r="X77" s="79"/>
      <c r="Y77" s="79"/>
      <c r="Z77" s="79"/>
      <c r="AA77" s="79"/>
      <c r="AB77" s="79"/>
      <c r="AC77" s="79"/>
      <c r="AD77" s="79"/>
      <c r="AE77" s="79"/>
    </row>
    <row r="78" spans="1:31">
      <c r="A78" s="80">
        <v>202002</v>
      </c>
      <c r="B78" s="63">
        <v>11891</v>
      </c>
      <c r="C78" s="63">
        <v>15517</v>
      </c>
      <c r="D78" s="63">
        <v>4726</v>
      </c>
      <c r="E78" s="63">
        <v>2609</v>
      </c>
      <c r="F78" s="63">
        <v>4159</v>
      </c>
      <c r="G78" s="63">
        <v>883</v>
      </c>
      <c r="H78" s="63">
        <v>4177</v>
      </c>
      <c r="I78" s="63">
        <v>508</v>
      </c>
      <c r="J78" s="63">
        <v>27168</v>
      </c>
      <c r="K78" s="63">
        <v>4477</v>
      </c>
      <c r="L78" s="63">
        <v>2329</v>
      </c>
      <c r="M78" s="63">
        <v>57612</v>
      </c>
      <c r="S78" s="79"/>
      <c r="T78" s="79"/>
      <c r="U78" s="79"/>
      <c r="V78" s="79"/>
      <c r="W78" s="79"/>
      <c r="X78" s="79"/>
      <c r="Y78" s="79"/>
      <c r="Z78" s="79"/>
      <c r="AA78" s="79"/>
      <c r="AB78" s="79"/>
      <c r="AC78" s="79"/>
      <c r="AD78" s="79"/>
      <c r="AE78" s="79"/>
    </row>
    <row r="79" spans="1:31">
      <c r="A79" s="80">
        <v>202003</v>
      </c>
      <c r="B79" s="63">
        <v>11956</v>
      </c>
      <c r="C79" s="63">
        <v>15507</v>
      </c>
      <c r="D79" s="63">
        <v>4765</v>
      </c>
      <c r="E79" s="63">
        <v>2662</v>
      </c>
      <c r="F79" s="63">
        <v>4138</v>
      </c>
      <c r="G79" s="63">
        <v>873</v>
      </c>
      <c r="H79" s="63">
        <v>4159</v>
      </c>
      <c r="I79" s="63">
        <v>513</v>
      </c>
      <c r="J79" s="63">
        <v>27432</v>
      </c>
      <c r="K79" s="63">
        <v>4474</v>
      </c>
      <c r="L79" s="63">
        <v>2176</v>
      </c>
      <c r="M79" s="63">
        <v>57721</v>
      </c>
      <c r="S79" s="79"/>
      <c r="T79" s="79"/>
      <c r="U79" s="79"/>
      <c r="V79" s="79"/>
      <c r="W79" s="79"/>
      <c r="X79" s="79"/>
      <c r="Y79" s="79"/>
      <c r="Z79" s="79"/>
      <c r="AA79" s="79"/>
      <c r="AB79" s="79"/>
      <c r="AC79" s="79"/>
      <c r="AD79" s="79"/>
      <c r="AE79" s="79"/>
    </row>
    <row r="80" spans="1:31">
      <c r="A80" s="80">
        <v>202004</v>
      </c>
      <c r="B80" s="63">
        <v>11886</v>
      </c>
      <c r="C80" s="63">
        <v>15327</v>
      </c>
      <c r="D80" s="63">
        <v>4765</v>
      </c>
      <c r="E80" s="63">
        <v>2727</v>
      </c>
      <c r="F80" s="63">
        <v>4074</v>
      </c>
      <c r="G80" s="63">
        <v>813</v>
      </c>
      <c r="H80" s="63">
        <v>4156</v>
      </c>
      <c r="I80" s="63">
        <v>492</v>
      </c>
      <c r="J80" s="63">
        <v>27689</v>
      </c>
      <c r="K80" s="63">
        <v>4501</v>
      </c>
      <c r="L80" s="63">
        <v>2304</v>
      </c>
      <c r="M80" s="63">
        <v>57882</v>
      </c>
      <c r="S80" s="79"/>
      <c r="T80" s="79"/>
      <c r="U80" s="79"/>
      <c r="V80" s="79"/>
      <c r="W80" s="79"/>
      <c r="X80" s="79"/>
      <c r="Y80" s="79"/>
      <c r="Z80" s="79"/>
      <c r="AA80" s="79"/>
      <c r="AB80" s="79"/>
      <c r="AC80" s="79"/>
      <c r="AD80" s="79"/>
      <c r="AE80" s="79"/>
    </row>
    <row r="81" spans="1:31">
      <c r="A81" s="80">
        <v>202005</v>
      </c>
      <c r="B81" s="63">
        <v>11825</v>
      </c>
      <c r="C81" s="63">
        <v>15130</v>
      </c>
      <c r="D81" s="63">
        <v>4739</v>
      </c>
      <c r="E81" s="63">
        <v>2719</v>
      </c>
      <c r="F81" s="63">
        <v>4003</v>
      </c>
      <c r="G81" s="63">
        <v>798</v>
      </c>
      <c r="H81" s="63">
        <v>4149</v>
      </c>
      <c r="I81" s="63">
        <v>503</v>
      </c>
      <c r="J81" s="63">
        <v>27724</v>
      </c>
      <c r="K81" s="63">
        <v>4494</v>
      </c>
      <c r="L81" s="63">
        <v>2265</v>
      </c>
      <c r="M81" s="63">
        <v>57653</v>
      </c>
      <c r="S81" s="79"/>
      <c r="T81" s="79"/>
      <c r="U81" s="79"/>
      <c r="V81" s="79"/>
      <c r="W81" s="79"/>
      <c r="X81" s="79"/>
      <c r="Y81" s="79"/>
      <c r="Z81" s="79"/>
      <c r="AA81" s="79"/>
      <c r="AB81" s="79"/>
      <c r="AC81" s="79"/>
      <c r="AD81" s="79"/>
      <c r="AE81" s="79"/>
    </row>
    <row r="82" spans="1:31">
      <c r="A82" s="80">
        <v>202006</v>
      </c>
      <c r="B82" s="63">
        <v>11842</v>
      </c>
      <c r="C82" s="63">
        <v>15117</v>
      </c>
      <c r="D82" s="63">
        <v>4708</v>
      </c>
      <c r="E82" s="63">
        <v>2706</v>
      </c>
      <c r="F82" s="63">
        <v>3933</v>
      </c>
      <c r="G82" s="63">
        <v>777</v>
      </c>
      <c r="H82" s="63">
        <v>4021</v>
      </c>
      <c r="I82" s="63">
        <v>479</v>
      </c>
      <c r="J82" s="63">
        <v>27864</v>
      </c>
      <c r="K82" s="63">
        <v>4522</v>
      </c>
      <c r="L82" s="63">
        <v>2265</v>
      </c>
      <c r="M82" s="63">
        <v>57705</v>
      </c>
      <c r="S82" s="79"/>
      <c r="T82" s="79"/>
      <c r="U82" s="79"/>
      <c r="V82" s="79"/>
      <c r="W82" s="79"/>
      <c r="X82" s="79"/>
      <c r="Y82" s="79"/>
      <c r="Z82" s="79"/>
      <c r="AA82" s="79"/>
      <c r="AB82" s="79"/>
      <c r="AC82" s="79"/>
      <c r="AD82" s="79"/>
      <c r="AE82" s="79"/>
    </row>
    <row r="83" spans="1:31">
      <c r="A83" s="80">
        <v>202007</v>
      </c>
      <c r="B83" s="63">
        <v>11870</v>
      </c>
      <c r="C83" s="63">
        <v>15148</v>
      </c>
      <c r="D83" s="63">
        <v>4740</v>
      </c>
      <c r="E83" s="63">
        <v>2744</v>
      </c>
      <c r="F83" s="63">
        <v>3898</v>
      </c>
      <c r="G83" s="63">
        <v>794</v>
      </c>
      <c r="H83" s="63">
        <v>4123</v>
      </c>
      <c r="I83" s="63">
        <v>484</v>
      </c>
      <c r="J83" s="63">
        <v>28179</v>
      </c>
      <c r="K83" s="63">
        <v>4531</v>
      </c>
      <c r="L83" s="63">
        <v>2197</v>
      </c>
      <c r="M83" s="63">
        <v>58035</v>
      </c>
      <c r="S83" s="79"/>
      <c r="T83" s="79"/>
      <c r="U83" s="79"/>
      <c r="V83" s="79"/>
      <c r="W83" s="79"/>
      <c r="X83" s="79"/>
      <c r="Y83" s="79"/>
      <c r="Z83" s="79"/>
      <c r="AA83" s="79"/>
      <c r="AB83" s="79"/>
      <c r="AC83" s="79"/>
      <c r="AD83" s="79"/>
      <c r="AE83" s="79"/>
    </row>
    <row r="84" spans="1:31">
      <c r="A84" s="80">
        <v>202008</v>
      </c>
      <c r="B84" s="63">
        <v>11868</v>
      </c>
      <c r="C84" s="63">
        <v>15229</v>
      </c>
      <c r="D84" s="63">
        <v>4748</v>
      </c>
      <c r="E84" s="63">
        <v>2727</v>
      </c>
      <c r="F84" s="63">
        <v>3875</v>
      </c>
      <c r="G84" s="63">
        <v>792</v>
      </c>
      <c r="H84" s="63">
        <v>4123</v>
      </c>
      <c r="I84" s="63">
        <v>482</v>
      </c>
      <c r="J84" s="63">
        <v>28273</v>
      </c>
      <c r="K84" s="63">
        <v>4513</v>
      </c>
      <c r="L84" s="63">
        <v>2209</v>
      </c>
      <c r="M84" s="63">
        <v>58144</v>
      </c>
      <c r="S84" s="79"/>
      <c r="T84" s="79"/>
      <c r="U84" s="79"/>
      <c r="V84" s="79"/>
      <c r="W84" s="79"/>
      <c r="X84" s="79"/>
      <c r="Y84" s="79"/>
      <c r="Z84" s="79"/>
      <c r="AA84" s="79"/>
      <c r="AB84" s="79"/>
      <c r="AC84" s="79"/>
      <c r="AD84" s="79"/>
      <c r="AE84" s="79"/>
    </row>
    <row r="85" spans="1:31">
      <c r="A85" s="80">
        <v>202009</v>
      </c>
      <c r="B85" s="63">
        <v>12037</v>
      </c>
      <c r="C85" s="63">
        <v>15201</v>
      </c>
      <c r="D85" s="63">
        <v>4762</v>
      </c>
      <c r="E85" s="63">
        <v>2787</v>
      </c>
      <c r="F85" s="63">
        <v>3926</v>
      </c>
      <c r="G85" s="63">
        <v>819</v>
      </c>
      <c r="H85" s="63">
        <v>4145</v>
      </c>
      <c r="I85" s="63">
        <v>533</v>
      </c>
      <c r="J85" s="63">
        <v>28375</v>
      </c>
      <c r="K85" s="63">
        <v>4558</v>
      </c>
      <c r="L85" s="63">
        <v>2309</v>
      </c>
      <c r="M85" s="63">
        <v>58275</v>
      </c>
      <c r="S85" s="79"/>
      <c r="T85" s="79"/>
      <c r="U85" s="79"/>
      <c r="V85" s="79"/>
      <c r="W85" s="79"/>
      <c r="X85" s="79"/>
      <c r="Y85" s="79"/>
      <c r="Z85" s="79"/>
      <c r="AA85" s="79"/>
      <c r="AB85" s="79"/>
      <c r="AC85" s="79"/>
      <c r="AD85" s="79"/>
      <c r="AE85" s="79"/>
    </row>
    <row r="86" spans="1:31">
      <c r="A86" s="80">
        <v>202010</v>
      </c>
      <c r="B86" s="63">
        <v>12040</v>
      </c>
      <c r="C86" s="63">
        <v>15148</v>
      </c>
      <c r="D86" s="63">
        <v>4769</v>
      </c>
      <c r="E86" s="63">
        <v>2747</v>
      </c>
      <c r="F86" s="63">
        <v>3862</v>
      </c>
      <c r="G86" s="63">
        <v>836</v>
      </c>
      <c r="H86" s="63">
        <v>4865</v>
      </c>
      <c r="I86" s="63">
        <v>531</v>
      </c>
      <c r="J86" s="63">
        <v>28159</v>
      </c>
      <c r="K86" s="63">
        <v>4595</v>
      </c>
      <c r="L86" s="63">
        <v>2325</v>
      </c>
      <c r="M86" s="63">
        <v>58470</v>
      </c>
      <c r="N86" s="209" t="e">
        <f>(#REF!/#REF!)-1</f>
        <v>#REF!</v>
      </c>
      <c r="S86" s="79"/>
      <c r="T86" s="79"/>
      <c r="U86" s="79"/>
      <c r="V86" s="79"/>
      <c r="W86" s="79"/>
      <c r="X86" s="79"/>
      <c r="Y86" s="79"/>
      <c r="Z86" s="79"/>
      <c r="AA86" s="79"/>
      <c r="AB86" s="79"/>
      <c r="AC86" s="79"/>
      <c r="AD86" s="79"/>
      <c r="AE86" s="79"/>
    </row>
    <row r="87" spans="1:31">
      <c r="A87" s="80">
        <v>202011</v>
      </c>
      <c r="B87" s="63">
        <v>12140</v>
      </c>
      <c r="C87" s="63">
        <v>15188</v>
      </c>
      <c r="D87" s="63">
        <v>4758</v>
      </c>
      <c r="E87" s="63">
        <v>2749</v>
      </c>
      <c r="F87" s="63">
        <v>3843</v>
      </c>
      <c r="G87" s="63">
        <v>870</v>
      </c>
      <c r="H87" s="63">
        <v>4842</v>
      </c>
      <c r="I87" s="63">
        <v>522</v>
      </c>
      <c r="J87" s="63">
        <v>28372</v>
      </c>
      <c r="K87" s="63">
        <v>4513</v>
      </c>
      <c r="L87" s="63">
        <v>2313</v>
      </c>
      <c r="M87" s="63">
        <v>58559</v>
      </c>
      <c r="N87" s="175"/>
      <c r="S87" s="79"/>
      <c r="T87" s="79"/>
      <c r="U87" s="79"/>
      <c r="V87" s="79"/>
      <c r="W87" s="79"/>
      <c r="X87" s="79"/>
      <c r="Y87" s="79"/>
      <c r="Z87" s="79"/>
      <c r="AA87" s="79"/>
      <c r="AB87" s="79"/>
      <c r="AC87" s="79"/>
      <c r="AD87" s="79"/>
      <c r="AE87" s="79"/>
    </row>
    <row r="88" spans="1:31">
      <c r="A88" s="80">
        <v>202012</v>
      </c>
      <c r="B88" s="63">
        <v>12046</v>
      </c>
      <c r="C88" s="63">
        <v>15055</v>
      </c>
      <c r="D88" s="63">
        <v>4704</v>
      </c>
      <c r="E88" s="63">
        <v>2757</v>
      </c>
      <c r="F88" s="63">
        <v>3797</v>
      </c>
      <c r="G88" s="63">
        <v>821</v>
      </c>
      <c r="H88" s="63">
        <v>4801</v>
      </c>
      <c r="I88" s="63">
        <v>519</v>
      </c>
      <c r="J88" s="63">
        <v>28201</v>
      </c>
      <c r="K88" s="63">
        <v>4490</v>
      </c>
      <c r="L88" s="63">
        <v>2291</v>
      </c>
      <c r="M88" s="63">
        <v>58152</v>
      </c>
      <c r="S88" s="79"/>
      <c r="T88" s="79"/>
      <c r="U88" s="79"/>
      <c r="V88" s="79"/>
      <c r="W88" s="79"/>
      <c r="X88" s="79"/>
      <c r="Y88" s="79"/>
      <c r="Z88" s="79"/>
      <c r="AA88" s="79"/>
      <c r="AB88" s="79"/>
      <c r="AC88" s="79"/>
      <c r="AD88" s="79"/>
      <c r="AE88" s="79"/>
    </row>
    <row r="89" spans="1:31">
      <c r="A89" s="80">
        <v>202101</v>
      </c>
      <c r="B89" s="63">
        <v>12013</v>
      </c>
      <c r="C89" s="63">
        <v>14970</v>
      </c>
      <c r="D89" s="63">
        <v>4693</v>
      </c>
      <c r="E89" s="63">
        <v>2766</v>
      </c>
      <c r="F89" s="63">
        <v>3754</v>
      </c>
      <c r="G89" s="63">
        <v>816</v>
      </c>
      <c r="H89" s="63">
        <v>4627</v>
      </c>
      <c r="I89" s="63">
        <v>510</v>
      </c>
      <c r="J89" s="63">
        <v>28452</v>
      </c>
      <c r="K89" s="63">
        <v>4539</v>
      </c>
      <c r="L89" s="63">
        <v>2240</v>
      </c>
      <c r="M89" s="63">
        <v>58173</v>
      </c>
      <c r="S89" s="79"/>
      <c r="T89" s="79"/>
      <c r="U89" s="79"/>
      <c r="V89" s="79"/>
      <c r="W89" s="79"/>
      <c r="X89" s="79"/>
      <c r="Y89" s="79"/>
      <c r="Z89" s="79"/>
      <c r="AA89" s="79"/>
      <c r="AB89" s="79"/>
      <c r="AC89" s="79"/>
      <c r="AD89" s="79"/>
      <c r="AE89" s="79"/>
    </row>
    <row r="90" spans="1:31">
      <c r="A90" s="80">
        <v>202102</v>
      </c>
      <c r="B90" s="63">
        <v>12090</v>
      </c>
      <c r="C90" s="63">
        <v>15038</v>
      </c>
      <c r="D90" s="63">
        <v>4728</v>
      </c>
      <c r="E90" s="63">
        <v>2755</v>
      </c>
      <c r="F90" s="63">
        <v>3738</v>
      </c>
      <c r="G90" s="63">
        <v>832</v>
      </c>
      <c r="H90" s="63">
        <v>4761</v>
      </c>
      <c r="I90" s="63">
        <v>534</v>
      </c>
      <c r="J90" s="63">
        <v>28621</v>
      </c>
      <c r="K90" s="63">
        <v>4550</v>
      </c>
      <c r="L90" s="63">
        <v>2253</v>
      </c>
      <c r="M90" s="63">
        <v>58581</v>
      </c>
    </row>
    <row r="91" spans="1:31">
      <c r="A91" s="80">
        <v>202103</v>
      </c>
      <c r="B91" s="63">
        <v>11919</v>
      </c>
      <c r="C91" s="63">
        <v>14860</v>
      </c>
      <c r="D91" s="63">
        <v>4660</v>
      </c>
      <c r="E91" s="63">
        <v>2675</v>
      </c>
      <c r="F91" s="63">
        <v>3613</v>
      </c>
      <c r="G91" s="63">
        <v>737</v>
      </c>
      <c r="H91" s="63">
        <v>4692</v>
      </c>
      <c r="I91" s="63">
        <v>457</v>
      </c>
      <c r="J91" s="63">
        <v>28335</v>
      </c>
      <c r="K91" s="63">
        <v>4381</v>
      </c>
      <c r="L91" s="63">
        <v>2192</v>
      </c>
      <c r="M91" s="63">
        <v>57941</v>
      </c>
    </row>
    <row r="92" spans="1:31">
      <c r="A92" s="80">
        <v>202104</v>
      </c>
      <c r="B92" s="63">
        <v>12000</v>
      </c>
      <c r="C92" s="63">
        <v>14931</v>
      </c>
      <c r="D92" s="63">
        <v>4668</v>
      </c>
      <c r="E92" s="63">
        <v>2671</v>
      </c>
      <c r="F92" s="63">
        <v>3596</v>
      </c>
      <c r="G92" s="63">
        <v>739</v>
      </c>
      <c r="H92" s="63">
        <v>4727</v>
      </c>
      <c r="I92" s="63">
        <v>450</v>
      </c>
      <c r="J92" s="63">
        <v>28579</v>
      </c>
      <c r="K92" s="63">
        <v>4387</v>
      </c>
      <c r="L92" s="63">
        <v>2194</v>
      </c>
      <c r="M92" s="63">
        <v>58288</v>
      </c>
    </row>
    <row r="93" spans="1:31">
      <c r="A93" s="80">
        <v>202105</v>
      </c>
      <c r="B93" s="63">
        <v>12005</v>
      </c>
      <c r="C93" s="63">
        <v>14835</v>
      </c>
      <c r="D93" s="63">
        <v>4711</v>
      </c>
      <c r="E93" s="63">
        <v>2650</v>
      </c>
      <c r="F93" s="63">
        <v>3593</v>
      </c>
      <c r="G93" s="63">
        <v>732</v>
      </c>
      <c r="H93" s="63">
        <v>4670</v>
      </c>
      <c r="I93" s="63">
        <v>467</v>
      </c>
      <c r="J93" s="63">
        <v>28563</v>
      </c>
      <c r="K93" s="63">
        <v>4420</v>
      </c>
      <c r="L93" s="63">
        <v>2277</v>
      </c>
      <c r="M93" s="63">
        <v>58266</v>
      </c>
    </row>
    <row r="94" spans="1:31">
      <c r="A94" s="80">
        <v>202106</v>
      </c>
      <c r="B94" s="63">
        <v>12033</v>
      </c>
      <c r="C94" s="63">
        <v>14878</v>
      </c>
      <c r="D94" s="63">
        <v>4773</v>
      </c>
      <c r="E94" s="63">
        <v>2639</v>
      </c>
      <c r="F94" s="63">
        <v>3579</v>
      </c>
      <c r="G94" s="63">
        <v>776</v>
      </c>
      <c r="H94" s="63">
        <v>4787</v>
      </c>
      <c r="I94" s="63">
        <v>478</v>
      </c>
      <c r="J94" s="63">
        <v>28876</v>
      </c>
      <c r="K94" s="63">
        <v>4468</v>
      </c>
      <c r="L94" s="63">
        <v>2360</v>
      </c>
      <c r="M94" s="63">
        <v>58812</v>
      </c>
    </row>
    <row r="95" spans="1:31">
      <c r="A95" s="80">
        <v>202107</v>
      </c>
      <c r="B95" s="63">
        <v>12056</v>
      </c>
      <c r="C95" s="63">
        <v>14962</v>
      </c>
      <c r="D95" s="63">
        <v>4833</v>
      </c>
      <c r="E95" s="63">
        <v>2669</v>
      </c>
      <c r="F95" s="63">
        <v>3584</v>
      </c>
      <c r="G95" s="63">
        <v>786</v>
      </c>
      <c r="H95" s="63">
        <v>4699</v>
      </c>
      <c r="I95" s="63">
        <v>479</v>
      </c>
      <c r="J95" s="63">
        <v>29152</v>
      </c>
      <c r="K95" s="63">
        <v>4459</v>
      </c>
      <c r="L95" s="63">
        <v>2375</v>
      </c>
      <c r="M95" s="63">
        <v>59130</v>
      </c>
    </row>
    <row r="96" spans="1:31">
      <c r="A96" s="80">
        <v>202108</v>
      </c>
      <c r="B96" s="63">
        <v>12086</v>
      </c>
      <c r="C96" s="63">
        <v>15023</v>
      </c>
      <c r="D96" s="63">
        <v>4819</v>
      </c>
      <c r="E96" s="63">
        <v>2684</v>
      </c>
      <c r="F96" s="63">
        <v>3610</v>
      </c>
      <c r="G96" s="63">
        <v>772</v>
      </c>
      <c r="H96" s="63">
        <v>4640</v>
      </c>
      <c r="I96" s="63">
        <v>489</v>
      </c>
      <c r="J96" s="63">
        <v>29335</v>
      </c>
      <c r="K96" s="63">
        <v>4456</v>
      </c>
      <c r="L96" s="63">
        <v>2407</v>
      </c>
      <c r="M96" s="63">
        <v>59347</v>
      </c>
    </row>
    <row r="97" spans="1:13">
      <c r="A97" s="80">
        <v>202109</v>
      </c>
      <c r="B97" s="63">
        <v>12133</v>
      </c>
      <c r="C97" s="63">
        <v>15012</v>
      </c>
      <c r="D97" s="63">
        <v>4817</v>
      </c>
      <c r="E97" s="63">
        <v>2703</v>
      </c>
      <c r="F97" s="63">
        <v>3609</v>
      </c>
      <c r="G97" s="63">
        <v>771</v>
      </c>
      <c r="H97" s="63">
        <v>4797</v>
      </c>
      <c r="I97" s="63">
        <v>464</v>
      </c>
      <c r="J97" s="63">
        <v>29435</v>
      </c>
      <c r="K97" s="63">
        <v>4472</v>
      </c>
      <c r="L97" s="63">
        <v>2434</v>
      </c>
      <c r="M97" s="63">
        <v>59552</v>
      </c>
    </row>
    <row r="98" spans="1:13">
      <c r="A98" s="80">
        <v>202110</v>
      </c>
      <c r="B98" s="63">
        <v>12151</v>
      </c>
      <c r="C98" s="63">
        <v>15078</v>
      </c>
      <c r="D98" s="63">
        <v>4836</v>
      </c>
      <c r="E98" s="63">
        <v>2723</v>
      </c>
      <c r="F98" s="63">
        <v>3668</v>
      </c>
      <c r="G98" s="63">
        <v>760</v>
      </c>
      <c r="H98" s="63">
        <v>4783</v>
      </c>
      <c r="I98" s="63">
        <v>494</v>
      </c>
      <c r="J98" s="63">
        <v>29538</v>
      </c>
      <c r="K98" s="63">
        <v>4493</v>
      </c>
      <c r="L98" s="63">
        <v>2453</v>
      </c>
      <c r="M98" s="63">
        <v>59813</v>
      </c>
    </row>
    <row r="99" spans="1:13">
      <c r="A99" s="80">
        <v>202111</v>
      </c>
      <c r="B99" s="63">
        <v>12217</v>
      </c>
      <c r="C99" s="63">
        <v>15196</v>
      </c>
      <c r="D99" s="63">
        <v>4738</v>
      </c>
      <c r="E99" s="63">
        <v>2731</v>
      </c>
      <c r="F99" s="63">
        <v>3690</v>
      </c>
      <c r="G99" s="63">
        <v>791</v>
      </c>
      <c r="H99" s="63">
        <v>4974</v>
      </c>
      <c r="I99" s="63">
        <v>517</v>
      </c>
      <c r="J99" s="63">
        <v>29672</v>
      </c>
      <c r="K99" s="63">
        <v>4529</v>
      </c>
      <c r="L99" s="63">
        <v>2671</v>
      </c>
      <c r="M99" s="63">
        <v>60277</v>
      </c>
    </row>
    <row r="100" spans="1:13">
      <c r="A100" s="80">
        <v>202112</v>
      </c>
      <c r="B100" s="63">
        <v>12271</v>
      </c>
      <c r="C100" s="63">
        <v>15257</v>
      </c>
      <c r="D100" s="63">
        <v>4704</v>
      </c>
      <c r="E100" s="63">
        <v>2748</v>
      </c>
      <c r="F100" s="63">
        <v>3672</v>
      </c>
      <c r="G100" s="63">
        <v>791</v>
      </c>
      <c r="H100" s="63">
        <v>4954</v>
      </c>
      <c r="I100" s="63">
        <v>511</v>
      </c>
      <c r="J100" s="63">
        <v>29616</v>
      </c>
      <c r="K100" s="63">
        <v>4531</v>
      </c>
      <c r="L100" s="63">
        <v>2656</v>
      </c>
      <c r="M100" s="63">
        <v>60199</v>
      </c>
    </row>
    <row r="101" spans="1:13">
      <c r="A101" s="80">
        <v>202201</v>
      </c>
      <c r="B101" s="63">
        <v>12219</v>
      </c>
      <c r="C101" s="63">
        <v>15450</v>
      </c>
      <c r="D101" s="63">
        <v>4716</v>
      </c>
      <c r="E101" s="63">
        <v>2691</v>
      </c>
      <c r="F101" s="63">
        <v>3666</v>
      </c>
      <c r="G101" s="63">
        <v>778</v>
      </c>
      <c r="H101" s="63">
        <v>4703</v>
      </c>
      <c r="I101" s="63">
        <v>489</v>
      </c>
      <c r="J101" s="63">
        <v>29843</v>
      </c>
      <c r="K101" s="63">
        <v>4486</v>
      </c>
      <c r="L101" s="63">
        <v>2581</v>
      </c>
      <c r="M101" s="63">
        <v>60036</v>
      </c>
    </row>
    <row r="102" spans="1:13">
      <c r="A102" s="80">
        <v>202202</v>
      </c>
      <c r="B102" s="63">
        <v>12205</v>
      </c>
      <c r="C102" s="63">
        <v>15369</v>
      </c>
      <c r="D102" s="63">
        <v>4718</v>
      </c>
      <c r="E102" s="63">
        <v>2700</v>
      </c>
      <c r="F102" s="63">
        <v>3636</v>
      </c>
      <c r="G102" s="63">
        <v>802</v>
      </c>
      <c r="H102" s="63">
        <v>4860</v>
      </c>
      <c r="I102" s="63">
        <v>502</v>
      </c>
      <c r="J102" s="63">
        <v>30058</v>
      </c>
      <c r="K102" s="63">
        <v>4505</v>
      </c>
      <c r="L102" s="63">
        <v>2587</v>
      </c>
      <c r="M102" s="63">
        <v>60266</v>
      </c>
    </row>
    <row r="103" spans="1:13">
      <c r="A103" s="80">
        <v>202203</v>
      </c>
      <c r="B103" s="63">
        <v>12143</v>
      </c>
      <c r="C103" s="63">
        <v>15283</v>
      </c>
      <c r="D103" s="63">
        <v>4720</v>
      </c>
      <c r="E103" s="63">
        <v>2750</v>
      </c>
      <c r="F103" s="63">
        <v>3614</v>
      </c>
      <c r="G103" s="63">
        <v>807</v>
      </c>
      <c r="H103" s="63">
        <v>4900</v>
      </c>
      <c r="I103" s="63">
        <v>498</v>
      </c>
      <c r="J103" s="63">
        <v>30167</v>
      </c>
      <c r="K103" s="63">
        <v>4537</v>
      </c>
      <c r="L103" s="63">
        <v>2635</v>
      </c>
      <c r="M103" s="63">
        <v>60404</v>
      </c>
    </row>
    <row r="104" spans="1:13">
      <c r="A104" s="80">
        <v>202204</v>
      </c>
      <c r="B104" s="63">
        <v>12072</v>
      </c>
      <c r="C104" s="63">
        <v>15183</v>
      </c>
      <c r="D104" s="63">
        <v>4729</v>
      </c>
      <c r="E104" s="63">
        <v>2715</v>
      </c>
      <c r="F104" s="63">
        <v>3571</v>
      </c>
      <c r="G104" s="63">
        <v>758</v>
      </c>
      <c r="H104" s="63">
        <v>4888</v>
      </c>
      <c r="I104" s="63">
        <v>493</v>
      </c>
      <c r="J104" s="63">
        <v>30351</v>
      </c>
      <c r="K104" s="63">
        <v>4521</v>
      </c>
      <c r="L104" s="63">
        <v>2612</v>
      </c>
      <c r="M104" s="63">
        <v>60353</v>
      </c>
    </row>
    <row r="105" spans="1:13">
      <c r="A105" s="80">
        <v>202205</v>
      </c>
      <c r="B105" s="63">
        <v>12115</v>
      </c>
      <c r="C105" s="63">
        <v>15169</v>
      </c>
      <c r="D105" s="63">
        <v>4620</v>
      </c>
      <c r="E105" s="63">
        <v>2701</v>
      </c>
      <c r="F105" s="63">
        <v>3551</v>
      </c>
      <c r="G105" s="63">
        <v>792</v>
      </c>
      <c r="H105" s="63">
        <v>4892</v>
      </c>
      <c r="I105" s="63">
        <v>490</v>
      </c>
      <c r="J105" s="63">
        <v>30294</v>
      </c>
      <c r="K105" s="63">
        <v>4556</v>
      </c>
      <c r="L105" s="63">
        <v>2619</v>
      </c>
      <c r="M105" s="63">
        <v>60213</v>
      </c>
    </row>
    <row r="106" spans="1:13">
      <c r="A106" s="80">
        <v>202206</v>
      </c>
      <c r="B106" s="63">
        <v>12181</v>
      </c>
      <c r="C106" s="63">
        <v>15096</v>
      </c>
      <c r="D106" s="63">
        <v>4791</v>
      </c>
      <c r="E106" s="63">
        <v>2683</v>
      </c>
      <c r="F106" s="63">
        <v>3511</v>
      </c>
      <c r="G106" s="63">
        <v>789</v>
      </c>
      <c r="H106" s="63">
        <v>4854</v>
      </c>
      <c r="I106" s="63">
        <v>489</v>
      </c>
      <c r="J106" s="63">
        <v>30668</v>
      </c>
      <c r="K106" s="63">
        <v>4595</v>
      </c>
      <c r="L106" s="63">
        <v>2644</v>
      </c>
      <c r="M106" s="63">
        <v>60529</v>
      </c>
    </row>
    <row r="107" spans="1:13">
      <c r="A107" s="80">
        <v>202207</v>
      </c>
      <c r="B107" s="63">
        <v>12220</v>
      </c>
      <c r="C107" s="63">
        <v>15193</v>
      </c>
      <c r="D107" s="63">
        <v>4663</v>
      </c>
      <c r="E107" s="63">
        <v>2683</v>
      </c>
      <c r="F107" s="63">
        <v>3507</v>
      </c>
      <c r="G107" s="63">
        <v>788</v>
      </c>
      <c r="H107" s="63">
        <v>4704</v>
      </c>
      <c r="I107" s="63">
        <v>483</v>
      </c>
      <c r="J107" s="63">
        <v>30660</v>
      </c>
      <c r="K107" s="63">
        <v>4549</v>
      </c>
      <c r="L107" s="63">
        <v>2611</v>
      </c>
      <c r="M107" s="63">
        <v>60506</v>
      </c>
    </row>
    <row r="108" spans="1:13">
      <c r="A108" s="80">
        <v>202208</v>
      </c>
      <c r="B108" s="63">
        <v>12227</v>
      </c>
      <c r="C108" s="63">
        <v>15262</v>
      </c>
      <c r="D108" s="63">
        <v>4650</v>
      </c>
      <c r="E108" s="63">
        <v>2701</v>
      </c>
      <c r="F108" s="63">
        <v>3541</v>
      </c>
      <c r="G108" s="63">
        <v>810</v>
      </c>
      <c r="H108" s="63">
        <v>4891</v>
      </c>
      <c r="I108" s="63">
        <v>541</v>
      </c>
      <c r="J108" s="63">
        <v>30607</v>
      </c>
      <c r="K108" s="63">
        <v>4570</v>
      </c>
      <c r="L108" s="63">
        <v>2666</v>
      </c>
      <c r="M108" s="63">
        <v>60779</v>
      </c>
    </row>
    <row r="109" spans="1:13">
      <c r="A109" s="80">
        <v>202209</v>
      </c>
      <c r="B109" s="63">
        <v>12267</v>
      </c>
      <c r="C109" s="63">
        <v>15152</v>
      </c>
      <c r="D109" s="63">
        <v>4594</v>
      </c>
      <c r="E109" s="63">
        <v>2689</v>
      </c>
      <c r="F109" s="63">
        <v>3555</v>
      </c>
      <c r="G109" s="63">
        <v>790</v>
      </c>
      <c r="H109" s="63">
        <v>4769</v>
      </c>
      <c r="I109" s="63">
        <v>481</v>
      </c>
      <c r="J109" s="63">
        <v>30604</v>
      </c>
      <c r="K109" s="63">
        <v>4554</v>
      </c>
      <c r="L109" s="63">
        <v>2669</v>
      </c>
      <c r="M109" s="63">
        <v>60481</v>
      </c>
    </row>
    <row r="110" spans="1:13">
      <c r="A110" s="80">
        <v>202210</v>
      </c>
      <c r="B110" s="63">
        <v>12244</v>
      </c>
      <c r="C110" s="63">
        <v>15061</v>
      </c>
      <c r="D110" s="63">
        <v>4685</v>
      </c>
      <c r="E110" s="63">
        <v>2670</v>
      </c>
      <c r="F110" s="63">
        <v>3574</v>
      </c>
      <c r="G110" s="63">
        <v>796</v>
      </c>
      <c r="H110" s="63">
        <v>4809</v>
      </c>
      <c r="I110" s="63">
        <v>469</v>
      </c>
      <c r="J110" s="63">
        <v>30700</v>
      </c>
      <c r="K110" s="63">
        <v>4517</v>
      </c>
      <c r="L110" s="63">
        <v>2664</v>
      </c>
      <c r="M110" s="63">
        <v>60556</v>
      </c>
    </row>
    <row r="111" spans="1:13">
      <c r="A111" s="80">
        <v>202211</v>
      </c>
      <c r="B111" s="63">
        <v>12249</v>
      </c>
      <c r="C111" s="63">
        <v>15050</v>
      </c>
      <c r="D111" s="63">
        <v>4690</v>
      </c>
      <c r="E111" s="63">
        <v>2650</v>
      </c>
      <c r="F111" s="63">
        <v>3543</v>
      </c>
      <c r="G111" s="63">
        <v>785</v>
      </c>
      <c r="H111" s="63">
        <v>4779</v>
      </c>
      <c r="I111" s="63">
        <v>469</v>
      </c>
      <c r="J111" s="63">
        <v>30803</v>
      </c>
      <c r="K111" s="63">
        <v>4559</v>
      </c>
      <c r="L111" s="63">
        <v>2668</v>
      </c>
      <c r="M111" s="63">
        <v>60636</v>
      </c>
    </row>
    <row r="112" spans="1:13" ht="14" thickBot="1">
      <c r="A112" s="164">
        <v>202212</v>
      </c>
      <c r="B112" s="165">
        <v>12332</v>
      </c>
      <c r="C112" s="165">
        <v>15128</v>
      </c>
      <c r="D112" s="165">
        <v>4703</v>
      </c>
      <c r="E112" s="165">
        <v>2670</v>
      </c>
      <c r="F112" s="165">
        <v>3521</v>
      </c>
      <c r="G112" s="165">
        <v>778</v>
      </c>
      <c r="H112" s="165">
        <v>4807</v>
      </c>
      <c r="I112" s="165">
        <v>456</v>
      </c>
      <c r="J112" s="165">
        <v>30931</v>
      </c>
      <c r="K112" s="165">
        <v>4580</v>
      </c>
      <c r="L112" s="165">
        <v>2627</v>
      </c>
      <c r="M112" s="165">
        <v>60825</v>
      </c>
    </row>
    <row r="113" spans="1:13" ht="14">
      <c r="A113" s="52" t="s">
        <v>457</v>
      </c>
      <c r="B113" s="63"/>
      <c r="C113" s="63"/>
      <c r="D113" s="63"/>
      <c r="E113" s="63"/>
      <c r="F113" s="63"/>
      <c r="G113" s="63"/>
      <c r="H113" s="63"/>
      <c r="I113" s="63"/>
      <c r="J113" s="63"/>
      <c r="K113" s="63"/>
      <c r="L113" s="63"/>
      <c r="M113" s="63"/>
    </row>
    <row r="114" spans="1:13" ht="14">
      <c r="A114" s="221" t="s">
        <v>621</v>
      </c>
      <c r="B114" s="63"/>
      <c r="C114" s="63"/>
      <c r="D114" s="63"/>
      <c r="E114" s="63"/>
      <c r="F114" s="63"/>
      <c r="G114" s="63"/>
      <c r="H114" s="63"/>
      <c r="I114" s="63"/>
      <c r="J114" s="63"/>
      <c r="K114" s="63"/>
      <c r="L114" s="63"/>
      <c r="M114" s="63"/>
    </row>
    <row r="115" spans="1:13">
      <c r="A115" s="80"/>
      <c r="B115" s="63"/>
      <c r="C115" s="63"/>
      <c r="D115" s="63"/>
      <c r="E115" s="63"/>
      <c r="F115" s="63"/>
      <c r="G115" s="63"/>
      <c r="H115" s="63"/>
      <c r="I115" s="63"/>
      <c r="J115" s="63"/>
      <c r="K115" s="63"/>
      <c r="L115" s="63"/>
      <c r="M115" s="243">
        <f>M110/M98-1</f>
        <v>1.2422048718506051E-2</v>
      </c>
    </row>
    <row r="116" spans="1:13">
      <c r="A116" s="80"/>
      <c r="B116" s="63"/>
      <c r="C116" s="63"/>
      <c r="D116" s="63"/>
      <c r="E116" s="63"/>
      <c r="F116" s="63"/>
      <c r="G116" s="63"/>
      <c r="H116" s="63"/>
      <c r="I116" s="63"/>
      <c r="J116" s="63"/>
      <c r="K116" s="63"/>
      <c r="L116" s="63"/>
      <c r="M116" s="63"/>
    </row>
    <row r="117" spans="1:13">
      <c r="A117" s="80"/>
      <c r="B117" s="63"/>
      <c r="C117" s="63"/>
      <c r="D117" s="63"/>
      <c r="E117" s="63"/>
      <c r="F117" s="63"/>
      <c r="G117" s="63"/>
      <c r="H117" s="63"/>
      <c r="I117" s="63"/>
      <c r="J117" s="63"/>
      <c r="K117" s="63"/>
      <c r="L117" s="63"/>
      <c r="M117" s="63"/>
    </row>
    <row r="118" spans="1:13">
      <c r="A118" s="80"/>
      <c r="B118" s="63"/>
      <c r="C118" s="63"/>
      <c r="D118" s="63"/>
      <c r="E118" s="63"/>
      <c r="F118" s="63"/>
      <c r="G118" s="63"/>
      <c r="H118" s="63"/>
      <c r="I118" s="63"/>
      <c r="J118" s="63"/>
      <c r="K118" s="63"/>
      <c r="L118" s="63"/>
      <c r="M118" s="63"/>
    </row>
    <row r="119" spans="1:13">
      <c r="A119" s="80"/>
      <c r="B119" s="63"/>
      <c r="C119" s="63"/>
      <c r="D119" s="63"/>
      <c r="E119" s="63"/>
      <c r="F119" s="63"/>
      <c r="G119" s="63"/>
      <c r="H119" s="63"/>
      <c r="I119" s="63"/>
      <c r="J119" s="63"/>
      <c r="K119" s="63"/>
      <c r="L119" s="63"/>
      <c r="M119" s="63"/>
    </row>
    <row r="120" spans="1:13">
      <c r="A120" s="80"/>
      <c r="B120" s="63"/>
      <c r="C120" s="63"/>
      <c r="D120" s="63"/>
      <c r="E120" s="63"/>
      <c r="F120" s="63"/>
      <c r="G120" s="63"/>
      <c r="H120" s="63"/>
      <c r="I120" s="63"/>
      <c r="J120" s="63"/>
      <c r="K120" s="63"/>
      <c r="L120" s="63"/>
      <c r="M120" s="63"/>
    </row>
    <row r="121" spans="1:13">
      <c r="A121" s="80"/>
      <c r="B121" s="63"/>
      <c r="C121" s="63"/>
      <c r="D121" s="63"/>
      <c r="E121" s="63"/>
      <c r="F121" s="63"/>
      <c r="G121" s="63"/>
      <c r="H121" s="63"/>
      <c r="I121" s="63"/>
      <c r="J121" s="63"/>
      <c r="K121" s="63"/>
      <c r="L121" s="63"/>
      <c r="M121" s="63"/>
    </row>
    <row r="122" spans="1:13">
      <c r="A122" s="80"/>
      <c r="B122" s="63"/>
      <c r="C122" s="63"/>
      <c r="D122" s="63"/>
      <c r="E122" s="63"/>
      <c r="F122" s="63"/>
      <c r="G122" s="63"/>
      <c r="H122" s="63"/>
      <c r="I122" s="63"/>
      <c r="J122" s="63"/>
      <c r="K122" s="63"/>
      <c r="L122" s="63"/>
      <c r="M122" s="63"/>
    </row>
    <row r="123" spans="1:13">
      <c r="A123" s="80"/>
      <c r="B123" s="63"/>
      <c r="C123" s="63"/>
      <c r="D123" s="63"/>
      <c r="E123" s="63"/>
      <c r="F123" s="63"/>
      <c r="G123" s="63"/>
      <c r="H123" s="63"/>
      <c r="I123" s="63"/>
      <c r="J123" s="63"/>
      <c r="K123" s="63"/>
      <c r="L123" s="63"/>
      <c r="M123" s="63"/>
    </row>
    <row r="124" spans="1:13">
      <c r="A124" s="80"/>
      <c r="B124" s="63"/>
      <c r="C124" s="63"/>
      <c r="D124" s="63"/>
      <c r="E124" s="63"/>
      <c r="F124" s="63"/>
      <c r="G124" s="63"/>
      <c r="H124" s="63"/>
      <c r="I124" s="63"/>
      <c r="J124" s="63"/>
      <c r="K124" s="63"/>
      <c r="L124" s="63"/>
      <c r="M124" s="63"/>
    </row>
    <row r="125" spans="1:13">
      <c r="A125" s="80"/>
      <c r="B125" s="63"/>
      <c r="C125" s="63"/>
      <c r="D125" s="63"/>
      <c r="E125" s="63"/>
      <c r="F125" s="63"/>
      <c r="G125" s="63"/>
      <c r="H125" s="63"/>
      <c r="I125" s="63"/>
      <c r="J125" s="63"/>
      <c r="K125" s="63"/>
      <c r="L125" s="63"/>
      <c r="M125" s="63"/>
    </row>
    <row r="126" spans="1:13">
      <c r="A126" s="80"/>
      <c r="B126" s="63"/>
      <c r="C126" s="63"/>
      <c r="D126" s="63"/>
      <c r="E126" s="63"/>
      <c r="F126" s="63"/>
      <c r="G126" s="63"/>
      <c r="H126" s="63"/>
      <c r="I126" s="63"/>
      <c r="J126" s="63"/>
      <c r="K126" s="63"/>
      <c r="L126" s="63"/>
      <c r="M126" s="63"/>
    </row>
    <row r="127" spans="1:13">
      <c r="A127" s="80"/>
      <c r="B127" s="63"/>
      <c r="C127" s="63"/>
      <c r="D127" s="63"/>
      <c r="E127" s="63"/>
      <c r="F127" s="63"/>
      <c r="G127" s="63"/>
      <c r="H127" s="63"/>
      <c r="I127" s="63"/>
      <c r="J127" s="63"/>
      <c r="K127" s="63"/>
      <c r="L127" s="63"/>
      <c r="M127" s="63"/>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11BA7-9865-467D-96A9-07D58F8237A9}">
  <sheetPr codeName="Blad21"/>
  <dimension ref="A1:BM61"/>
  <sheetViews>
    <sheetView zoomScaleNormal="100" workbookViewId="0"/>
  </sheetViews>
  <sheetFormatPr defaultRowHeight="13.5"/>
  <cols>
    <col min="1" max="1" width="6.5" customWidth="1"/>
    <col min="2" max="2" width="11.58203125" bestFit="1" customWidth="1"/>
    <col min="3" max="3" width="2.1640625" style="226" customWidth="1"/>
    <col min="4" max="10" width="2.1640625" style="227" customWidth="1"/>
    <col min="11" max="50" width="2.1640625" style="226" customWidth="1"/>
  </cols>
  <sheetData>
    <row r="1" spans="1:65" ht="13.75" customHeight="1">
      <c r="A1" s="101" t="s">
        <v>647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223"/>
      <c r="BA1" s="101"/>
      <c r="BB1" s="101"/>
      <c r="BC1" s="101"/>
      <c r="BD1" s="101"/>
      <c r="BE1" s="101"/>
      <c r="BF1" s="101"/>
      <c r="BG1" s="101"/>
      <c r="BH1" s="101"/>
      <c r="BI1" s="101"/>
      <c r="BJ1" s="101"/>
      <c r="BK1" s="42"/>
      <c r="BL1" s="42"/>
      <c r="BM1" s="42"/>
    </row>
    <row r="2" spans="1:65" ht="13.75" customHeight="1">
      <c r="A2" s="232" t="s">
        <v>626</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223"/>
      <c r="BA2" s="101"/>
      <c r="BB2" s="101"/>
      <c r="BC2" s="101"/>
      <c r="BD2" s="101"/>
      <c r="BE2" s="101"/>
      <c r="BF2" s="101"/>
      <c r="BG2" s="101"/>
      <c r="BH2" s="101"/>
      <c r="BI2" s="101"/>
      <c r="BJ2" s="101"/>
      <c r="BK2" s="42"/>
      <c r="BL2" s="42"/>
      <c r="BM2" s="42"/>
    </row>
    <row r="3" spans="1:65" ht="13.75" customHeight="1" thickBot="1">
      <c r="A3" s="102" t="s">
        <v>628</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223"/>
      <c r="BA3" s="101"/>
      <c r="BB3" s="101"/>
      <c r="BC3" s="101"/>
      <c r="BD3" s="101"/>
      <c r="BE3" s="101"/>
      <c r="BF3" s="101"/>
      <c r="BG3" s="101"/>
      <c r="BH3" s="101"/>
      <c r="BI3" s="101"/>
      <c r="BJ3" s="101"/>
      <c r="BK3" s="42"/>
      <c r="BL3" s="42"/>
      <c r="BM3" s="42"/>
    </row>
    <row r="4" spans="1:65">
      <c r="A4" s="266"/>
      <c r="B4" s="266"/>
      <c r="C4" s="268">
        <v>2022</v>
      </c>
      <c r="D4" s="268"/>
      <c r="E4" s="268"/>
      <c r="F4" s="268"/>
      <c r="G4" s="268"/>
      <c r="H4" s="268"/>
      <c r="I4" s="268"/>
      <c r="J4" s="268"/>
      <c r="K4" s="268"/>
      <c r="L4" s="268"/>
      <c r="M4" s="268"/>
      <c r="N4" s="268"/>
      <c r="O4" s="268">
        <v>2021</v>
      </c>
      <c r="P4" s="268"/>
      <c r="Q4" s="268"/>
      <c r="R4" s="268"/>
      <c r="S4" s="268"/>
      <c r="T4" s="268"/>
      <c r="U4" s="268"/>
      <c r="V4" s="268"/>
      <c r="W4" s="268"/>
      <c r="X4" s="268"/>
      <c r="Y4" s="268"/>
      <c r="Z4" s="268"/>
      <c r="AA4" s="268">
        <v>2020</v>
      </c>
      <c r="AB4" s="268"/>
      <c r="AC4" s="268"/>
      <c r="AD4" s="268"/>
      <c r="AE4" s="268"/>
      <c r="AF4" s="268"/>
      <c r="AG4" s="268"/>
      <c r="AH4" s="268"/>
      <c r="AI4" s="268"/>
      <c r="AJ4" s="268"/>
      <c r="AK4" s="268"/>
      <c r="AL4" s="268"/>
      <c r="AM4" s="268">
        <v>2019</v>
      </c>
      <c r="AN4" s="268"/>
      <c r="AO4" s="268"/>
      <c r="AP4" s="268"/>
      <c r="AQ4" s="268"/>
      <c r="AR4" s="268"/>
      <c r="AS4" s="268"/>
      <c r="AT4" s="268"/>
      <c r="AU4" s="268"/>
      <c r="AV4" s="268"/>
      <c r="AW4" s="268"/>
      <c r="AX4" s="268"/>
      <c r="BB4" s="83"/>
      <c r="BC4" s="83"/>
      <c r="BD4" s="83"/>
      <c r="BE4" s="83"/>
      <c r="BF4" s="83"/>
      <c r="BG4" s="83"/>
      <c r="BH4" s="83"/>
      <c r="BI4" s="83"/>
      <c r="BK4" s="83"/>
    </row>
    <row r="5" spans="1:65">
      <c r="A5" s="267"/>
      <c r="B5" s="267"/>
      <c r="C5" s="225">
        <v>12</v>
      </c>
      <c r="D5" s="225">
        <v>11</v>
      </c>
      <c r="E5" s="225">
        <v>10</v>
      </c>
      <c r="F5" s="225">
        <v>9</v>
      </c>
      <c r="G5" s="225">
        <v>8</v>
      </c>
      <c r="H5" s="225">
        <v>7</v>
      </c>
      <c r="I5" s="225">
        <v>6</v>
      </c>
      <c r="J5" s="225">
        <v>5</v>
      </c>
      <c r="K5" s="225">
        <v>4</v>
      </c>
      <c r="L5" s="225">
        <v>3</v>
      </c>
      <c r="M5" s="225">
        <v>2</v>
      </c>
      <c r="N5" s="225">
        <v>1</v>
      </c>
      <c r="O5" s="225">
        <v>12</v>
      </c>
      <c r="P5" s="225">
        <v>11</v>
      </c>
      <c r="Q5" s="225">
        <v>10</v>
      </c>
      <c r="R5" s="225">
        <v>9</v>
      </c>
      <c r="S5" s="225">
        <v>8</v>
      </c>
      <c r="T5" s="225">
        <v>7</v>
      </c>
      <c r="U5" s="225">
        <v>6</v>
      </c>
      <c r="V5" s="225">
        <v>5</v>
      </c>
      <c r="W5" s="225">
        <v>4</v>
      </c>
      <c r="X5" s="225">
        <v>3</v>
      </c>
      <c r="Y5" s="225">
        <v>2</v>
      </c>
      <c r="Z5" s="225">
        <v>1</v>
      </c>
      <c r="AA5" s="225">
        <v>12</v>
      </c>
      <c r="AB5" s="225">
        <v>11</v>
      </c>
      <c r="AC5" s="225">
        <v>10</v>
      </c>
      <c r="AD5" s="225">
        <v>9</v>
      </c>
      <c r="AE5" s="225">
        <v>8</v>
      </c>
      <c r="AF5" s="225">
        <v>7</v>
      </c>
      <c r="AG5" s="225">
        <v>6</v>
      </c>
      <c r="AH5" s="225">
        <v>5</v>
      </c>
      <c r="AI5" s="225">
        <v>4</v>
      </c>
      <c r="AJ5" s="225">
        <v>3</v>
      </c>
      <c r="AK5" s="225">
        <v>2</v>
      </c>
      <c r="AL5" s="225">
        <v>1</v>
      </c>
      <c r="AM5" s="225">
        <v>12</v>
      </c>
      <c r="AN5" s="225">
        <v>11</v>
      </c>
      <c r="AO5" s="225">
        <v>10</v>
      </c>
      <c r="AP5" s="225">
        <v>9</v>
      </c>
      <c r="AQ5" s="225">
        <v>8</v>
      </c>
      <c r="AR5" s="225">
        <v>7</v>
      </c>
      <c r="AS5" s="225">
        <v>6</v>
      </c>
      <c r="AT5" s="225">
        <v>5</v>
      </c>
      <c r="AU5" s="225">
        <v>4</v>
      </c>
      <c r="AV5" s="225">
        <v>3</v>
      </c>
      <c r="AW5" s="225">
        <v>2</v>
      </c>
      <c r="AX5" s="225">
        <v>1</v>
      </c>
    </row>
    <row r="6" spans="1:65" s="98" customFormat="1">
      <c r="A6" s="224">
        <v>126</v>
      </c>
      <c r="B6" s="224" t="s">
        <v>110</v>
      </c>
      <c r="C6" s="229"/>
      <c r="D6" s="229" t="s">
        <v>627</v>
      </c>
      <c r="E6" s="229" t="s">
        <v>627</v>
      </c>
      <c r="F6" s="229"/>
      <c r="G6" s="229" t="s">
        <v>627</v>
      </c>
      <c r="H6" s="229"/>
      <c r="I6" s="229"/>
      <c r="J6" s="229"/>
      <c r="K6" s="229" t="s">
        <v>627</v>
      </c>
      <c r="L6" s="229"/>
      <c r="M6" s="229"/>
      <c r="N6" s="233" t="s">
        <v>627</v>
      </c>
      <c r="O6" s="229"/>
      <c r="P6" s="229"/>
      <c r="Q6" s="229"/>
      <c r="R6" s="229"/>
      <c r="S6" s="229"/>
      <c r="T6" s="229"/>
      <c r="U6" s="229"/>
      <c r="V6" s="229"/>
      <c r="W6" s="229"/>
      <c r="X6" s="229"/>
      <c r="Y6" s="229"/>
      <c r="Z6" s="233"/>
      <c r="AA6" s="229"/>
      <c r="AB6" s="229"/>
      <c r="AC6" s="229"/>
      <c r="AD6" s="229"/>
      <c r="AE6" s="229"/>
      <c r="AF6" s="229"/>
      <c r="AG6" s="229"/>
      <c r="AH6" s="229"/>
      <c r="AI6" s="229"/>
      <c r="AJ6" s="229"/>
      <c r="AK6" s="229"/>
      <c r="AL6" s="233"/>
      <c r="AM6" s="229"/>
      <c r="AN6" s="229"/>
      <c r="AO6" s="229"/>
      <c r="AP6" s="229"/>
      <c r="AQ6" s="229"/>
      <c r="AR6" s="229"/>
      <c r="AS6" s="229"/>
      <c r="AT6" s="229"/>
      <c r="AU6" s="229"/>
      <c r="AV6" s="229"/>
      <c r="AW6" s="229"/>
      <c r="AX6" s="233"/>
      <c r="AY6"/>
      <c r="AZ6"/>
      <c r="BA6"/>
      <c r="BB6"/>
      <c r="BC6"/>
      <c r="BD6"/>
      <c r="BE6"/>
      <c r="BF6"/>
      <c r="BG6"/>
      <c r="BH6"/>
      <c r="BI6"/>
      <c r="BJ6"/>
      <c r="BK6"/>
    </row>
    <row r="7" spans="1:65" s="98" customFormat="1" ht="14" customHeight="1">
      <c r="A7" s="224">
        <v>139</v>
      </c>
      <c r="B7" s="224" t="s">
        <v>127</v>
      </c>
      <c r="C7" s="229"/>
      <c r="D7" s="229" t="s">
        <v>627</v>
      </c>
      <c r="E7" s="229"/>
      <c r="F7" s="229"/>
      <c r="G7" s="229"/>
      <c r="H7" s="229"/>
      <c r="I7" s="229"/>
      <c r="J7" s="229"/>
      <c r="K7" s="229"/>
      <c r="L7" s="229"/>
      <c r="M7" s="229"/>
      <c r="N7" s="233"/>
      <c r="O7" s="229"/>
      <c r="P7" s="229"/>
      <c r="Q7" s="229"/>
      <c r="R7" s="229"/>
      <c r="S7" s="229"/>
      <c r="T7" s="229"/>
      <c r="U7" s="229"/>
      <c r="V7" s="229"/>
      <c r="W7" s="229"/>
      <c r="X7" s="229"/>
      <c r="Y7" s="229"/>
      <c r="Z7" s="233"/>
      <c r="AA7" s="229"/>
      <c r="AB7" s="229"/>
      <c r="AC7" s="229"/>
      <c r="AD7" s="229"/>
      <c r="AE7" s="229"/>
      <c r="AF7" s="229"/>
      <c r="AG7" s="229"/>
      <c r="AH7" s="229"/>
      <c r="AI7" s="229"/>
      <c r="AJ7" s="229"/>
      <c r="AK7" s="229"/>
      <c r="AL7" s="233"/>
      <c r="AM7" s="229"/>
      <c r="AN7" s="229"/>
      <c r="AO7" s="229"/>
      <c r="AP7" s="229"/>
      <c r="AQ7" s="229"/>
      <c r="AR7" s="229"/>
      <c r="AS7" s="229"/>
      <c r="AT7" s="229"/>
      <c r="AU7" s="229"/>
      <c r="AV7" s="229"/>
      <c r="AW7" s="229"/>
      <c r="AX7" s="233"/>
      <c r="AY7"/>
      <c r="AZ7"/>
      <c r="BA7"/>
      <c r="BB7"/>
      <c r="BC7"/>
      <c r="BD7"/>
      <c r="BE7"/>
      <c r="BF7"/>
      <c r="BG7"/>
      <c r="BH7"/>
      <c r="BI7"/>
      <c r="BJ7"/>
      <c r="BK7"/>
    </row>
    <row r="8" spans="1:65" s="98" customFormat="1" ht="14" customHeight="1">
      <c r="A8" s="224">
        <v>183</v>
      </c>
      <c r="B8" s="224" t="s">
        <v>122</v>
      </c>
      <c r="C8" s="229"/>
      <c r="D8" s="229"/>
      <c r="E8" s="229"/>
      <c r="F8" s="229"/>
      <c r="G8" s="229" t="s">
        <v>627</v>
      </c>
      <c r="H8" s="229" t="s">
        <v>627</v>
      </c>
      <c r="I8" s="229" t="s">
        <v>627</v>
      </c>
      <c r="J8" s="229"/>
      <c r="K8" s="229"/>
      <c r="L8" s="229"/>
      <c r="M8" s="229"/>
      <c r="N8" s="233"/>
      <c r="O8" s="229"/>
      <c r="P8" s="229"/>
      <c r="Q8" s="229"/>
      <c r="R8" s="229"/>
      <c r="S8" s="229"/>
      <c r="T8" s="229"/>
      <c r="U8" s="229"/>
      <c r="V8" s="229"/>
      <c r="W8" s="229"/>
      <c r="X8" s="229"/>
      <c r="Y8" s="229"/>
      <c r="Z8" s="233"/>
      <c r="AA8" s="229"/>
      <c r="AB8" s="229"/>
      <c r="AC8" s="229"/>
      <c r="AD8" s="229"/>
      <c r="AE8" s="229"/>
      <c r="AF8" s="229"/>
      <c r="AG8" s="229"/>
      <c r="AH8" s="229"/>
      <c r="AI8" s="229"/>
      <c r="AJ8" s="229"/>
      <c r="AK8" s="229"/>
      <c r="AL8" s="233"/>
      <c r="AM8" s="229"/>
      <c r="AN8" s="229"/>
      <c r="AO8" s="229"/>
      <c r="AP8" s="229"/>
      <c r="AQ8" s="229"/>
      <c r="AR8" s="229"/>
      <c r="AS8" s="229"/>
      <c r="AT8" s="229"/>
      <c r="AU8" s="229"/>
      <c r="AV8" s="229"/>
      <c r="AW8" s="229"/>
      <c r="AX8" s="233"/>
      <c r="AY8" s="79"/>
      <c r="AZ8" s="79"/>
      <c r="BA8" s="79"/>
      <c r="BB8" s="79"/>
      <c r="BC8" s="79"/>
      <c r="BD8" s="79"/>
      <c r="BE8" s="79"/>
      <c r="BF8" s="79"/>
      <c r="BG8" s="79"/>
      <c r="BH8" s="79"/>
      <c r="BI8" s="79"/>
      <c r="BJ8" s="79"/>
      <c r="BK8" s="79"/>
    </row>
    <row r="9" spans="1:65" s="98" customFormat="1">
      <c r="A9" s="224">
        <v>428</v>
      </c>
      <c r="B9" s="224" t="s">
        <v>150</v>
      </c>
      <c r="C9" s="229" t="s">
        <v>627</v>
      </c>
      <c r="D9" s="229" t="s">
        <v>627</v>
      </c>
      <c r="E9" s="229" t="s">
        <v>627</v>
      </c>
      <c r="F9" s="229" t="s">
        <v>627</v>
      </c>
      <c r="G9" s="229" t="s">
        <v>627</v>
      </c>
      <c r="H9" s="229" t="s">
        <v>627</v>
      </c>
      <c r="I9" s="229" t="s">
        <v>627</v>
      </c>
      <c r="J9" s="229" t="s">
        <v>627</v>
      </c>
      <c r="K9" s="229"/>
      <c r="L9" s="229"/>
      <c r="M9" s="229" t="s">
        <v>627</v>
      </c>
      <c r="N9" s="233"/>
      <c r="O9" s="229"/>
      <c r="P9" s="229"/>
      <c r="Q9" s="229"/>
      <c r="R9" s="229"/>
      <c r="S9" s="229"/>
      <c r="T9" s="229"/>
      <c r="U9" s="229"/>
      <c r="V9" s="229"/>
      <c r="W9" s="229"/>
      <c r="X9" s="229"/>
      <c r="Y9" s="229"/>
      <c r="Z9" s="233"/>
      <c r="AA9" s="229"/>
      <c r="AB9" s="229"/>
      <c r="AC9" s="229"/>
      <c r="AD9" s="229"/>
      <c r="AE9" s="229"/>
      <c r="AF9" s="229"/>
      <c r="AG9" s="229"/>
      <c r="AH9" s="229"/>
      <c r="AI9" s="229"/>
      <c r="AJ9" s="229"/>
      <c r="AK9" s="229"/>
      <c r="AL9" s="233"/>
      <c r="AM9" s="229"/>
      <c r="AN9" s="229"/>
      <c r="AO9" s="229"/>
      <c r="AP9" s="229"/>
      <c r="AQ9" s="229"/>
      <c r="AR9" s="229"/>
      <c r="AS9" s="229"/>
      <c r="AT9" s="229"/>
      <c r="AU9" s="229"/>
      <c r="AV9" s="229"/>
      <c r="AW9" s="229"/>
      <c r="AX9" s="233"/>
      <c r="AY9" s="79"/>
      <c r="AZ9" s="264"/>
      <c r="BA9" s="264"/>
      <c r="BB9" s="264"/>
      <c r="BC9" s="264"/>
      <c r="BD9" s="264"/>
      <c r="BE9" s="264"/>
      <c r="BF9" s="264"/>
      <c r="BG9" s="264"/>
      <c r="BH9" s="264"/>
      <c r="BI9" s="264"/>
      <c r="BJ9" s="264"/>
      <c r="BK9" s="264"/>
    </row>
    <row r="10" spans="1:65" s="98" customFormat="1">
      <c r="A10" s="224">
        <v>461</v>
      </c>
      <c r="B10" s="224" t="s">
        <v>144</v>
      </c>
      <c r="C10" s="229"/>
      <c r="D10" s="229" t="s">
        <v>627</v>
      </c>
      <c r="E10" s="229" t="s">
        <v>627</v>
      </c>
      <c r="F10" s="229" t="s">
        <v>627</v>
      </c>
      <c r="G10" s="229" t="s">
        <v>627</v>
      </c>
      <c r="H10" s="229" t="s">
        <v>627</v>
      </c>
      <c r="I10" s="229" t="s">
        <v>627</v>
      </c>
      <c r="J10" s="229"/>
      <c r="K10" s="229"/>
      <c r="L10" s="229"/>
      <c r="M10" s="229"/>
      <c r="N10" s="233"/>
      <c r="O10" s="229"/>
      <c r="P10" s="229"/>
      <c r="Q10" s="229"/>
      <c r="R10" s="229"/>
      <c r="S10" s="229"/>
      <c r="T10" s="229"/>
      <c r="U10" s="229"/>
      <c r="V10" s="229"/>
      <c r="W10" s="229"/>
      <c r="X10" s="229"/>
      <c r="Y10" s="229"/>
      <c r="Z10" s="233"/>
      <c r="AA10" s="229"/>
      <c r="AB10" s="229"/>
      <c r="AC10" s="229"/>
      <c r="AD10" s="229"/>
      <c r="AE10" s="229"/>
      <c r="AF10" s="229"/>
      <c r="AG10" s="229"/>
      <c r="AH10" s="229"/>
      <c r="AI10" s="229"/>
      <c r="AJ10" s="229"/>
      <c r="AK10" s="229"/>
      <c r="AL10" s="233"/>
      <c r="AM10" s="229"/>
      <c r="AN10" s="229"/>
      <c r="AO10" s="229"/>
      <c r="AP10" s="229"/>
      <c r="AQ10" s="229"/>
      <c r="AR10" s="229"/>
      <c r="AS10" s="229"/>
      <c r="AT10" s="229"/>
      <c r="AU10" s="229"/>
      <c r="AV10" s="229"/>
      <c r="AW10" s="229"/>
      <c r="AX10" s="233"/>
      <c r="AY10" s="162"/>
      <c r="AZ10" s="79"/>
      <c r="BA10" s="79"/>
      <c r="BB10" s="79"/>
      <c r="BC10" s="79"/>
      <c r="BD10" s="79"/>
      <c r="BE10" s="79"/>
      <c r="BF10" s="79"/>
      <c r="BG10" s="79"/>
      <c r="BH10" s="79"/>
      <c r="BI10" s="79"/>
      <c r="BJ10" s="79"/>
      <c r="BK10" s="79"/>
    </row>
    <row r="11" spans="1:65" s="98" customFormat="1">
      <c r="A11" s="224">
        <v>560</v>
      </c>
      <c r="B11" s="224" t="s">
        <v>152</v>
      </c>
      <c r="C11" s="229"/>
      <c r="D11" s="229" t="s">
        <v>627</v>
      </c>
      <c r="E11" s="229"/>
      <c r="F11" s="229"/>
      <c r="G11" s="229"/>
      <c r="H11" s="229"/>
      <c r="I11" s="229"/>
      <c r="J11" s="229"/>
      <c r="K11" s="229"/>
      <c r="L11" s="229"/>
      <c r="M11" s="229"/>
      <c r="N11" s="233"/>
      <c r="O11" s="229"/>
      <c r="P11" s="229"/>
      <c r="Q11" s="229"/>
      <c r="R11" s="229"/>
      <c r="S11" s="229"/>
      <c r="T11" s="229"/>
      <c r="U11" s="229"/>
      <c r="V11" s="229"/>
      <c r="W11" s="229"/>
      <c r="X11" s="229"/>
      <c r="Y11" s="229"/>
      <c r="Z11" s="233"/>
      <c r="AA11" s="229"/>
      <c r="AB11" s="229"/>
      <c r="AC11" s="229"/>
      <c r="AD11" s="229"/>
      <c r="AE11" s="229"/>
      <c r="AF11" s="229"/>
      <c r="AG11" s="229"/>
      <c r="AH11" s="229"/>
      <c r="AI11" s="229"/>
      <c r="AJ11" s="229"/>
      <c r="AK11" s="229"/>
      <c r="AL11" s="233"/>
      <c r="AM11" s="229"/>
      <c r="AN11" s="229"/>
      <c r="AO11" s="229"/>
      <c r="AP11" s="229"/>
      <c r="AQ11" s="229"/>
      <c r="AR11" s="229"/>
      <c r="AS11" s="229"/>
      <c r="AT11" s="229"/>
      <c r="AU11" s="229"/>
      <c r="AV11" s="229"/>
      <c r="AW11" s="229"/>
      <c r="AX11" s="233"/>
      <c r="AY11" s="162"/>
      <c r="AZ11" s="79"/>
      <c r="BA11" s="79"/>
      <c r="BB11" s="79"/>
      <c r="BC11" s="79"/>
      <c r="BD11" s="79"/>
      <c r="BE11" s="79"/>
      <c r="BF11" s="79"/>
      <c r="BG11" s="79"/>
      <c r="BH11" s="79"/>
      <c r="BI11" s="79"/>
      <c r="BJ11" s="79"/>
      <c r="BK11" s="79"/>
    </row>
    <row r="12" spans="1:65" s="98" customFormat="1">
      <c r="A12" s="224">
        <v>563</v>
      </c>
      <c r="B12" s="224" t="s">
        <v>161</v>
      </c>
      <c r="C12" s="229"/>
      <c r="D12" s="229"/>
      <c r="E12" s="229"/>
      <c r="F12" s="229" t="s">
        <v>627</v>
      </c>
      <c r="G12" s="229"/>
      <c r="H12" s="229"/>
      <c r="I12" s="229"/>
      <c r="J12" s="229"/>
      <c r="K12" s="229"/>
      <c r="L12" s="229"/>
      <c r="M12" s="229"/>
      <c r="N12" s="233"/>
      <c r="O12" s="229"/>
      <c r="P12" s="229"/>
      <c r="Q12" s="229"/>
      <c r="R12" s="229"/>
      <c r="S12" s="229"/>
      <c r="T12" s="229"/>
      <c r="U12" s="229"/>
      <c r="V12" s="229"/>
      <c r="W12" s="229"/>
      <c r="X12" s="229"/>
      <c r="Y12" s="229"/>
      <c r="Z12" s="233"/>
      <c r="AA12" s="229"/>
      <c r="AB12" s="229"/>
      <c r="AC12" s="229"/>
      <c r="AD12" s="229"/>
      <c r="AE12" s="229"/>
      <c r="AF12" s="229"/>
      <c r="AG12" s="229"/>
      <c r="AH12" s="229"/>
      <c r="AI12" s="229"/>
      <c r="AJ12" s="229"/>
      <c r="AK12" s="229"/>
      <c r="AL12" s="233"/>
      <c r="AM12" s="229"/>
      <c r="AN12" s="229"/>
      <c r="AO12" s="229"/>
      <c r="AP12" s="229"/>
      <c r="AQ12" s="229"/>
      <c r="AR12" s="229"/>
      <c r="AS12" s="229"/>
      <c r="AT12" s="229"/>
      <c r="AU12" s="229"/>
      <c r="AV12" s="229"/>
      <c r="AW12" s="229"/>
      <c r="AX12" s="233"/>
      <c r="AY12" s="162"/>
      <c r="AZ12" s="79"/>
      <c r="BA12" s="79"/>
      <c r="BB12" s="79"/>
      <c r="BC12" s="79"/>
      <c r="BD12" s="79"/>
      <c r="BE12" s="79"/>
      <c r="BF12" s="79"/>
      <c r="BG12" s="79"/>
      <c r="BH12" s="79"/>
      <c r="BI12" s="79"/>
      <c r="BJ12" s="79"/>
      <c r="BK12" s="79"/>
    </row>
    <row r="13" spans="1:65" s="98" customFormat="1">
      <c r="A13" s="224">
        <v>580</v>
      </c>
      <c r="B13" s="224" t="s">
        <v>155</v>
      </c>
      <c r="C13" s="229"/>
      <c r="D13" s="229" t="s">
        <v>627</v>
      </c>
      <c r="E13" s="229" t="s">
        <v>627</v>
      </c>
      <c r="F13" s="229" t="s">
        <v>627</v>
      </c>
      <c r="G13" s="229" t="s">
        <v>627</v>
      </c>
      <c r="H13" s="229" t="s">
        <v>627</v>
      </c>
      <c r="I13" s="229" t="s">
        <v>627</v>
      </c>
      <c r="J13" s="229"/>
      <c r="K13" s="229"/>
      <c r="L13" s="229"/>
      <c r="M13" s="229"/>
      <c r="N13" s="233"/>
      <c r="O13" s="229"/>
      <c r="P13" s="229"/>
      <c r="Q13" s="229"/>
      <c r="R13" s="229"/>
      <c r="S13" s="229"/>
      <c r="T13" s="229"/>
      <c r="U13" s="229"/>
      <c r="V13" s="229"/>
      <c r="W13" s="229"/>
      <c r="X13" s="229"/>
      <c r="Y13" s="229"/>
      <c r="Z13" s="233"/>
      <c r="AA13" s="229"/>
      <c r="AB13" s="229"/>
      <c r="AC13" s="229"/>
      <c r="AD13" s="229"/>
      <c r="AE13" s="229"/>
      <c r="AF13" s="229"/>
      <c r="AG13" s="229"/>
      <c r="AH13" s="229"/>
      <c r="AI13" s="229"/>
      <c r="AJ13" s="229"/>
      <c r="AK13" s="229"/>
      <c r="AL13" s="233"/>
      <c r="AM13" s="229"/>
      <c r="AN13" s="229"/>
      <c r="AO13" s="229"/>
      <c r="AP13" s="229"/>
      <c r="AQ13" s="229"/>
      <c r="AR13" s="229"/>
      <c r="AS13" s="229"/>
      <c r="AT13" s="229"/>
      <c r="AU13" s="229"/>
      <c r="AV13" s="229"/>
      <c r="AW13" s="229"/>
      <c r="AX13" s="233" t="s">
        <v>627</v>
      </c>
      <c r="AY13" s="162"/>
      <c r="AZ13" s="79"/>
      <c r="BA13" s="79"/>
      <c r="BB13" s="79"/>
      <c r="BC13" s="79"/>
      <c r="BD13" s="79"/>
      <c r="BE13" s="79"/>
      <c r="BF13" s="79"/>
      <c r="BG13" s="79"/>
      <c r="BH13" s="79"/>
      <c r="BI13" s="79"/>
      <c r="BJ13" s="79"/>
      <c r="BK13" s="79"/>
    </row>
    <row r="14" spans="1:65" s="98" customFormat="1">
      <c r="A14" s="224">
        <v>581</v>
      </c>
      <c r="B14" s="224" t="s">
        <v>158</v>
      </c>
      <c r="C14" s="229" t="s">
        <v>627</v>
      </c>
      <c r="D14" s="229" t="s">
        <v>627</v>
      </c>
      <c r="E14" s="229" t="s">
        <v>627</v>
      </c>
      <c r="F14" s="229" t="s">
        <v>627</v>
      </c>
      <c r="G14" s="229" t="s">
        <v>627</v>
      </c>
      <c r="H14" s="229" t="s">
        <v>627</v>
      </c>
      <c r="I14" s="229" t="s">
        <v>627</v>
      </c>
      <c r="J14" s="229"/>
      <c r="K14" s="229"/>
      <c r="L14" s="229"/>
      <c r="M14" s="229"/>
      <c r="N14" s="233"/>
      <c r="O14" s="229"/>
      <c r="P14" s="229"/>
      <c r="Q14" s="229"/>
      <c r="R14" s="229"/>
      <c r="S14" s="229"/>
      <c r="T14" s="229"/>
      <c r="U14" s="229"/>
      <c r="V14" s="229"/>
      <c r="W14" s="229"/>
      <c r="X14" s="229"/>
      <c r="Y14" s="229"/>
      <c r="Z14" s="233"/>
      <c r="AA14" s="229"/>
      <c r="AB14" s="229"/>
      <c r="AC14" s="229"/>
      <c r="AD14" s="229"/>
      <c r="AE14" s="229"/>
      <c r="AF14" s="229"/>
      <c r="AG14" s="229"/>
      <c r="AH14" s="229"/>
      <c r="AI14" s="229"/>
      <c r="AJ14" s="229"/>
      <c r="AK14" s="229"/>
      <c r="AL14" s="233"/>
      <c r="AM14" s="229"/>
      <c r="AN14" s="229"/>
      <c r="AO14" s="229"/>
      <c r="AP14" s="229"/>
      <c r="AQ14" s="229"/>
      <c r="AR14" s="229"/>
      <c r="AS14" s="229"/>
      <c r="AT14" s="229"/>
      <c r="AU14" s="229"/>
      <c r="AV14" s="229"/>
      <c r="AW14" s="229"/>
      <c r="AX14" s="233"/>
      <c r="AY14" s="162"/>
      <c r="AZ14" s="79"/>
      <c r="BA14" s="79"/>
      <c r="BB14" s="79"/>
      <c r="BC14" s="79"/>
      <c r="BD14" s="79"/>
      <c r="BE14" s="79"/>
      <c r="BF14" s="79"/>
      <c r="BG14" s="79"/>
      <c r="BH14" s="79"/>
      <c r="BI14" s="79"/>
      <c r="BJ14" s="79"/>
      <c r="BK14" s="79"/>
    </row>
    <row r="15" spans="1:65" s="98" customFormat="1">
      <c r="A15" s="224">
        <v>680</v>
      </c>
      <c r="B15" s="224" t="s">
        <v>171</v>
      </c>
      <c r="C15" s="229"/>
      <c r="D15" s="229" t="s">
        <v>627</v>
      </c>
      <c r="E15" s="229"/>
      <c r="F15" s="229" t="s">
        <v>627</v>
      </c>
      <c r="G15" s="229"/>
      <c r="H15" s="229"/>
      <c r="I15" s="229"/>
      <c r="J15" s="229"/>
      <c r="K15" s="229"/>
      <c r="L15" s="229"/>
      <c r="M15" s="229"/>
      <c r="N15" s="233"/>
      <c r="O15" s="229" t="s">
        <v>627</v>
      </c>
      <c r="P15" s="229"/>
      <c r="Q15" s="229"/>
      <c r="R15" s="229"/>
      <c r="S15" s="229"/>
      <c r="T15" s="229"/>
      <c r="U15" s="229"/>
      <c r="V15" s="229"/>
      <c r="W15" s="229"/>
      <c r="X15" s="229"/>
      <c r="Y15" s="229"/>
      <c r="Z15" s="233"/>
      <c r="AA15" s="229"/>
      <c r="AB15" s="229"/>
      <c r="AC15" s="229"/>
      <c r="AD15" s="229"/>
      <c r="AE15" s="229"/>
      <c r="AF15" s="229"/>
      <c r="AG15" s="229"/>
      <c r="AH15" s="229"/>
      <c r="AI15" s="229"/>
      <c r="AJ15" s="229"/>
      <c r="AK15" s="229"/>
      <c r="AL15" s="233"/>
      <c r="AM15" s="229"/>
      <c r="AN15" s="229"/>
      <c r="AO15" s="229"/>
      <c r="AP15" s="229"/>
      <c r="AQ15" s="229"/>
      <c r="AR15" s="229"/>
      <c r="AS15" s="229"/>
      <c r="AT15" s="229"/>
      <c r="AU15" s="229"/>
      <c r="AV15" s="229"/>
      <c r="AW15" s="229"/>
      <c r="AX15" s="233"/>
      <c r="AY15" s="65"/>
      <c r="AZ15"/>
      <c r="BA15"/>
      <c r="BB15"/>
      <c r="BC15"/>
      <c r="BD15"/>
      <c r="BE15"/>
      <c r="BF15"/>
      <c r="BG15"/>
      <c r="BH15"/>
      <c r="BI15"/>
      <c r="BJ15"/>
      <c r="BK15"/>
    </row>
    <row r="16" spans="1:65" s="98" customFormat="1">
      <c r="A16" s="224">
        <v>686</v>
      </c>
      <c r="B16" s="224" t="s">
        <v>167</v>
      </c>
      <c r="C16" s="229" t="s">
        <v>627</v>
      </c>
      <c r="D16" s="229" t="s">
        <v>627</v>
      </c>
      <c r="E16" s="229" t="s">
        <v>627</v>
      </c>
      <c r="F16" s="229" t="s">
        <v>627</v>
      </c>
      <c r="G16" s="229" t="s">
        <v>627</v>
      </c>
      <c r="H16" s="229" t="s">
        <v>627</v>
      </c>
      <c r="I16" s="229" t="s">
        <v>627</v>
      </c>
      <c r="J16" s="229" t="s">
        <v>627</v>
      </c>
      <c r="K16" s="229" t="s">
        <v>627</v>
      </c>
      <c r="L16" s="229"/>
      <c r="M16" s="229"/>
      <c r="N16" s="233"/>
      <c r="O16" s="229"/>
      <c r="P16" s="229"/>
      <c r="Q16" s="229"/>
      <c r="R16" s="229"/>
      <c r="S16" s="229"/>
      <c r="T16" s="229"/>
      <c r="U16" s="229"/>
      <c r="V16" s="229"/>
      <c r="W16" s="229"/>
      <c r="X16" s="229"/>
      <c r="Y16" s="229"/>
      <c r="Z16" s="233"/>
      <c r="AA16" s="229"/>
      <c r="AB16" s="229"/>
      <c r="AC16" s="229"/>
      <c r="AD16" s="229"/>
      <c r="AE16" s="229"/>
      <c r="AF16" s="229"/>
      <c r="AG16" s="229"/>
      <c r="AH16" s="229"/>
      <c r="AI16" s="229"/>
      <c r="AJ16" s="229"/>
      <c r="AK16" s="229"/>
      <c r="AL16" s="233"/>
      <c r="AM16" s="229"/>
      <c r="AN16" s="229"/>
      <c r="AO16" s="229"/>
      <c r="AP16" s="229"/>
      <c r="AQ16" s="229"/>
      <c r="AR16" s="229"/>
      <c r="AS16" s="229"/>
      <c r="AT16" s="229"/>
      <c r="AU16" s="229"/>
      <c r="AV16" s="229"/>
      <c r="AW16" s="229"/>
      <c r="AX16" s="233"/>
      <c r="AY16" s="65"/>
      <c r="AZ16"/>
      <c r="BA16"/>
      <c r="BB16"/>
      <c r="BC16"/>
      <c r="BD16"/>
      <c r="BE16"/>
      <c r="BF16"/>
      <c r="BG16"/>
      <c r="BH16"/>
      <c r="BI16"/>
      <c r="BJ16"/>
      <c r="BK16"/>
    </row>
    <row r="17" spans="1:65">
      <c r="A17" s="224">
        <v>763</v>
      </c>
      <c r="B17" s="224" t="s">
        <v>183</v>
      </c>
      <c r="C17" s="229"/>
      <c r="D17" s="229"/>
      <c r="E17" s="229" t="s">
        <v>627</v>
      </c>
      <c r="F17" s="229" t="s">
        <v>627</v>
      </c>
      <c r="G17" s="229"/>
      <c r="H17" s="229"/>
      <c r="I17" s="229" t="s">
        <v>627</v>
      </c>
      <c r="J17" s="229"/>
      <c r="K17" s="229"/>
      <c r="L17" s="229"/>
      <c r="M17" s="229"/>
      <c r="N17" s="233"/>
      <c r="O17" s="229"/>
      <c r="P17" s="229"/>
      <c r="Q17" s="229"/>
      <c r="R17" s="229"/>
      <c r="S17" s="229"/>
      <c r="T17" s="229"/>
      <c r="U17" s="229"/>
      <c r="V17" s="229"/>
      <c r="W17" s="229"/>
      <c r="X17" s="229"/>
      <c r="Y17" s="229"/>
      <c r="Z17" s="233"/>
      <c r="AA17" s="229"/>
      <c r="AB17" s="229"/>
      <c r="AC17" s="229"/>
      <c r="AD17" s="229"/>
      <c r="AE17" s="229"/>
      <c r="AF17" s="229"/>
      <c r="AG17" s="229"/>
      <c r="AH17" s="229"/>
      <c r="AI17" s="229"/>
      <c r="AJ17" s="229"/>
      <c r="AK17" s="229"/>
      <c r="AL17" s="233"/>
      <c r="AM17" s="229"/>
      <c r="AN17" s="229"/>
      <c r="AO17" s="229"/>
      <c r="AP17" s="229"/>
      <c r="AQ17" s="229"/>
      <c r="AR17" s="229"/>
      <c r="AS17" s="229"/>
      <c r="AT17" s="229"/>
      <c r="AU17" s="229"/>
      <c r="AV17" s="229"/>
      <c r="AW17" s="229"/>
      <c r="AX17" s="233"/>
    </row>
    <row r="18" spans="1:65" s="50" customFormat="1" ht="12.75" customHeight="1">
      <c r="A18" s="224">
        <v>765</v>
      </c>
      <c r="B18" s="224" t="s">
        <v>186</v>
      </c>
      <c r="C18" s="229"/>
      <c r="D18" s="229"/>
      <c r="E18" s="229"/>
      <c r="F18" s="229"/>
      <c r="G18" s="229"/>
      <c r="H18" s="229"/>
      <c r="I18" s="229"/>
      <c r="J18" s="229"/>
      <c r="K18" s="229"/>
      <c r="L18" s="229"/>
      <c r="M18" s="229"/>
      <c r="N18" s="233"/>
      <c r="O18" s="229"/>
      <c r="P18" s="229"/>
      <c r="Q18" s="229"/>
      <c r="R18" s="229"/>
      <c r="S18" s="229"/>
      <c r="T18" s="229"/>
      <c r="U18" s="229"/>
      <c r="V18" s="229" t="s">
        <v>627</v>
      </c>
      <c r="W18" s="229"/>
      <c r="X18" s="229"/>
      <c r="Y18" s="229"/>
      <c r="Z18" s="233"/>
      <c r="AA18" s="229"/>
      <c r="AB18" s="229"/>
      <c r="AC18" s="229"/>
      <c r="AD18" s="229"/>
      <c r="AE18" s="229"/>
      <c r="AF18" s="229"/>
      <c r="AG18" s="229"/>
      <c r="AH18" s="229"/>
      <c r="AI18" s="229"/>
      <c r="AJ18" s="229"/>
      <c r="AK18" s="229"/>
      <c r="AL18" s="233"/>
      <c r="AM18" s="229"/>
      <c r="AN18" s="229"/>
      <c r="AO18" s="229"/>
      <c r="AP18" s="229"/>
      <c r="AQ18" s="229"/>
      <c r="AR18" s="229"/>
      <c r="AS18" s="229"/>
      <c r="AT18" s="229"/>
      <c r="AU18" s="229"/>
      <c r="AV18" s="229"/>
      <c r="AW18" s="229"/>
      <c r="AX18" s="233"/>
      <c r="AY18"/>
      <c r="AZ18"/>
      <c r="BA18"/>
      <c r="BB18"/>
      <c r="BC18"/>
      <c r="BD18"/>
      <c r="BE18"/>
      <c r="BF18"/>
      <c r="BG18"/>
      <c r="BH18"/>
      <c r="BI18"/>
      <c r="BJ18"/>
      <c r="BK18"/>
    </row>
    <row r="19" spans="1:65">
      <c r="A19" s="224">
        <v>861</v>
      </c>
      <c r="B19" s="224" t="s">
        <v>192</v>
      </c>
      <c r="C19" s="229"/>
      <c r="D19" s="229" t="s">
        <v>627</v>
      </c>
      <c r="E19" s="229" t="s">
        <v>627</v>
      </c>
      <c r="F19" s="229" t="s">
        <v>627</v>
      </c>
      <c r="G19" s="229" t="s">
        <v>627</v>
      </c>
      <c r="H19" s="229" t="s">
        <v>627</v>
      </c>
      <c r="I19" s="229" t="s">
        <v>627</v>
      </c>
      <c r="J19" s="229"/>
      <c r="K19" s="229"/>
      <c r="L19" s="229"/>
      <c r="M19" s="229"/>
      <c r="N19" s="233"/>
      <c r="O19" s="229"/>
      <c r="P19" s="229"/>
      <c r="Q19" s="229"/>
      <c r="R19" s="229"/>
      <c r="S19" s="229"/>
      <c r="T19" s="229"/>
      <c r="U19" s="229"/>
      <c r="V19" s="229"/>
      <c r="W19" s="229"/>
      <c r="X19" s="229"/>
      <c r="Y19" s="229"/>
      <c r="Z19" s="233"/>
      <c r="AA19" s="229"/>
      <c r="AB19" s="229"/>
      <c r="AC19" s="229"/>
      <c r="AD19" s="229"/>
      <c r="AE19" s="229"/>
      <c r="AF19" s="229"/>
      <c r="AG19" s="229"/>
      <c r="AH19" s="229"/>
      <c r="AI19" s="229"/>
      <c r="AJ19" s="229"/>
      <c r="AK19" s="229"/>
      <c r="AL19" s="233"/>
      <c r="AM19" s="229"/>
      <c r="AN19" s="229"/>
      <c r="AO19" s="229"/>
      <c r="AP19" s="229"/>
      <c r="AQ19" s="229"/>
      <c r="AR19" s="229"/>
      <c r="AS19" s="229"/>
      <c r="AT19" s="229"/>
      <c r="AU19" s="229"/>
      <c r="AV19" s="229"/>
      <c r="AW19" s="229"/>
      <c r="AX19" s="233"/>
    </row>
    <row r="20" spans="1:65">
      <c r="A20" s="224">
        <v>881</v>
      </c>
      <c r="B20" s="224" t="s">
        <v>194</v>
      </c>
      <c r="C20" s="229"/>
      <c r="D20" s="229"/>
      <c r="E20" s="229"/>
      <c r="F20" s="229"/>
      <c r="G20" s="229"/>
      <c r="H20" s="229"/>
      <c r="I20" s="229"/>
      <c r="J20" s="229"/>
      <c r="K20" s="229"/>
      <c r="L20" s="229"/>
      <c r="M20" s="229"/>
      <c r="N20" s="233"/>
      <c r="O20" s="229"/>
      <c r="P20" s="229"/>
      <c r="Q20" s="229"/>
      <c r="R20" s="229" t="s">
        <v>627</v>
      </c>
      <c r="S20" s="229"/>
      <c r="T20" s="229"/>
      <c r="U20" s="229"/>
      <c r="V20" s="229"/>
      <c r="W20" s="229"/>
      <c r="X20" s="229"/>
      <c r="Y20" s="229"/>
      <c r="Z20" s="233"/>
      <c r="AA20" s="229"/>
      <c r="AB20" s="229"/>
      <c r="AC20" s="229"/>
      <c r="AD20" s="229"/>
      <c r="AE20" s="229"/>
      <c r="AF20" s="229"/>
      <c r="AG20" s="229"/>
      <c r="AH20" s="229"/>
      <c r="AI20" s="229"/>
      <c r="AJ20" s="229"/>
      <c r="AK20" s="229"/>
      <c r="AL20" s="233"/>
      <c r="AM20" s="229"/>
      <c r="AN20" s="229"/>
      <c r="AO20" s="229"/>
      <c r="AP20" s="229"/>
      <c r="AQ20" s="229"/>
      <c r="AR20" s="229"/>
      <c r="AS20" s="229"/>
      <c r="AT20" s="229"/>
      <c r="AU20" s="229"/>
      <c r="AV20" s="229"/>
      <c r="AW20" s="229"/>
      <c r="AX20" s="233"/>
    </row>
    <row r="21" spans="1:65">
      <c r="A21" s="224">
        <v>1273</v>
      </c>
      <c r="B21" s="224" t="s">
        <v>225</v>
      </c>
      <c r="C21" s="229"/>
      <c r="D21" s="229" t="s">
        <v>627</v>
      </c>
      <c r="E21" s="229" t="s">
        <v>627</v>
      </c>
      <c r="F21" s="229" t="s">
        <v>627</v>
      </c>
      <c r="G21" s="229" t="s">
        <v>627</v>
      </c>
      <c r="H21" s="229" t="s">
        <v>627</v>
      </c>
      <c r="I21" s="229" t="s">
        <v>627</v>
      </c>
      <c r="J21" s="229"/>
      <c r="K21" s="229"/>
      <c r="L21" s="229"/>
      <c r="M21" s="229"/>
      <c r="N21" s="233"/>
      <c r="O21" s="229"/>
      <c r="P21" s="229"/>
      <c r="Q21" s="229"/>
      <c r="R21" s="229"/>
      <c r="S21" s="229"/>
      <c r="T21" s="229"/>
      <c r="U21" s="229"/>
      <c r="V21" s="229"/>
      <c r="W21" s="229"/>
      <c r="X21" s="229"/>
      <c r="Y21" s="229"/>
      <c r="Z21" s="233"/>
      <c r="AA21" s="229"/>
      <c r="AB21" s="229"/>
      <c r="AC21" s="229"/>
      <c r="AD21" s="229"/>
      <c r="AE21" s="229"/>
      <c r="AF21" s="229"/>
      <c r="AG21" s="229"/>
      <c r="AH21" s="229"/>
      <c r="AI21" s="229"/>
      <c r="AJ21" s="229"/>
      <c r="AK21" s="229"/>
      <c r="AL21" s="233"/>
      <c r="AM21" s="229"/>
      <c r="AN21" s="229"/>
      <c r="AO21" s="229"/>
      <c r="AP21" s="229"/>
      <c r="AQ21" s="229"/>
      <c r="AR21" s="229"/>
      <c r="AS21" s="229"/>
      <c r="AT21" s="229"/>
      <c r="AU21" s="229"/>
      <c r="AV21" s="229"/>
      <c r="AW21" s="229"/>
      <c r="AX21" s="233"/>
      <c r="BL21" s="83"/>
      <c r="BM21" s="83"/>
    </row>
    <row r="22" spans="1:65" ht="14" customHeight="1">
      <c r="A22" s="224">
        <v>1494</v>
      </c>
      <c r="B22" s="224" t="s">
        <v>268</v>
      </c>
      <c r="C22" s="229"/>
      <c r="D22" s="229" t="s">
        <v>627</v>
      </c>
      <c r="E22" s="229"/>
      <c r="F22" s="229"/>
      <c r="G22" s="229"/>
      <c r="H22" s="229"/>
      <c r="I22" s="229"/>
      <c r="J22" s="229"/>
      <c r="K22" s="229"/>
      <c r="L22" s="229"/>
      <c r="M22" s="229"/>
      <c r="N22" s="233"/>
      <c r="O22" s="229"/>
      <c r="P22" s="229"/>
      <c r="Q22" s="229"/>
      <c r="R22" s="229"/>
      <c r="S22" s="229"/>
      <c r="T22" s="229"/>
      <c r="U22" s="229"/>
      <c r="V22" s="229"/>
      <c r="W22" s="229"/>
      <c r="X22" s="229"/>
      <c r="Y22" s="229"/>
      <c r="Z22" s="233"/>
      <c r="AA22" s="229"/>
      <c r="AB22" s="229"/>
      <c r="AC22" s="229"/>
      <c r="AD22" s="229"/>
      <c r="AE22" s="229"/>
      <c r="AF22" s="229"/>
      <c r="AG22" s="229"/>
      <c r="AH22" s="229"/>
      <c r="AI22" s="229"/>
      <c r="AJ22" s="229"/>
      <c r="AK22" s="229"/>
      <c r="AL22" s="233"/>
      <c r="AM22" s="229"/>
      <c r="AN22" s="229"/>
      <c r="AO22" s="229"/>
      <c r="AP22" s="229"/>
      <c r="AQ22" s="229"/>
      <c r="AR22" s="229"/>
      <c r="AS22" s="229"/>
      <c r="AT22" s="229"/>
      <c r="AU22" s="229"/>
      <c r="AV22" s="229"/>
      <c r="AW22" s="229"/>
      <c r="AX22" s="233"/>
    </row>
    <row r="23" spans="1:65">
      <c r="A23" s="224">
        <v>1780</v>
      </c>
      <c r="B23" s="224" t="s">
        <v>306</v>
      </c>
      <c r="C23" s="229"/>
      <c r="D23" s="229" t="s">
        <v>627</v>
      </c>
      <c r="E23" s="229" t="s">
        <v>627</v>
      </c>
      <c r="F23" s="229" t="s">
        <v>627</v>
      </c>
      <c r="G23" s="229" t="s">
        <v>627</v>
      </c>
      <c r="H23" s="229" t="s">
        <v>627</v>
      </c>
      <c r="I23" s="229" t="s">
        <v>627</v>
      </c>
      <c r="J23" s="229"/>
      <c r="K23" s="229"/>
      <c r="L23" s="229"/>
      <c r="M23" s="229"/>
      <c r="N23" s="233"/>
      <c r="O23" s="229"/>
      <c r="P23" s="229"/>
      <c r="Q23" s="229"/>
      <c r="R23" s="229"/>
      <c r="S23" s="229"/>
      <c r="T23" s="229"/>
      <c r="U23" s="229"/>
      <c r="V23" s="229"/>
      <c r="W23" s="229"/>
      <c r="X23" s="229"/>
      <c r="Y23" s="229"/>
      <c r="Z23" s="233"/>
      <c r="AA23" s="229"/>
      <c r="AB23" s="229"/>
      <c r="AC23" s="229"/>
      <c r="AD23" s="229"/>
      <c r="AE23" s="229"/>
      <c r="AF23" s="229"/>
      <c r="AG23" s="229"/>
      <c r="AH23" s="229"/>
      <c r="AI23" s="229"/>
      <c r="AJ23" s="229"/>
      <c r="AK23" s="229"/>
      <c r="AL23" s="233"/>
      <c r="AM23" s="229"/>
      <c r="AN23" s="229"/>
      <c r="AO23" s="229"/>
      <c r="AP23" s="229"/>
      <c r="AQ23" s="229"/>
      <c r="AR23" s="229"/>
      <c r="AS23" s="229"/>
      <c r="AT23" s="229"/>
      <c r="AU23" s="229"/>
      <c r="AV23" s="229"/>
      <c r="AW23" s="229"/>
      <c r="AX23" s="233"/>
      <c r="AY23" s="50"/>
      <c r="AZ23" s="50"/>
      <c r="BA23" s="50"/>
      <c r="BB23" s="50"/>
      <c r="BC23" s="50"/>
      <c r="BD23" s="50"/>
      <c r="BE23" s="50"/>
      <c r="BF23" s="50"/>
      <c r="BG23" s="50"/>
      <c r="BH23" s="50"/>
      <c r="BI23" s="50"/>
      <c r="BJ23" s="50"/>
      <c r="BK23" s="50"/>
    </row>
    <row r="24" spans="1:65">
      <c r="A24" s="224">
        <v>1880</v>
      </c>
      <c r="B24" s="224" t="s">
        <v>327</v>
      </c>
      <c r="C24" s="229"/>
      <c r="D24" s="229" t="s">
        <v>627</v>
      </c>
      <c r="E24" s="229" t="s">
        <v>627</v>
      </c>
      <c r="F24" s="229" t="s">
        <v>627</v>
      </c>
      <c r="G24" s="229" t="s">
        <v>627</v>
      </c>
      <c r="H24" s="229" t="s">
        <v>627</v>
      </c>
      <c r="I24" s="229" t="s">
        <v>627</v>
      </c>
      <c r="J24" s="229"/>
      <c r="K24" s="229"/>
      <c r="L24" s="229"/>
      <c r="M24" s="229"/>
      <c r="N24" s="233"/>
      <c r="O24" s="229" t="s">
        <v>627</v>
      </c>
      <c r="P24" s="229"/>
      <c r="Q24" s="229"/>
      <c r="R24" s="229"/>
      <c r="S24" s="229"/>
      <c r="T24" s="229"/>
      <c r="U24" s="229"/>
      <c r="V24" s="229"/>
      <c r="W24" s="229"/>
      <c r="X24" s="229"/>
      <c r="Y24" s="229"/>
      <c r="Z24" s="233"/>
      <c r="AA24" s="229"/>
      <c r="AB24" s="229"/>
      <c r="AC24" s="229"/>
      <c r="AD24" s="229"/>
      <c r="AE24" s="229"/>
      <c r="AF24" s="229"/>
      <c r="AG24" s="229"/>
      <c r="AH24" s="229"/>
      <c r="AI24" s="229"/>
      <c r="AJ24" s="229"/>
      <c r="AK24" s="229"/>
      <c r="AL24" s="233"/>
      <c r="AM24" s="229"/>
      <c r="AN24" s="229"/>
      <c r="AO24" s="229"/>
      <c r="AP24" s="229"/>
      <c r="AQ24" s="229"/>
      <c r="AR24" s="229"/>
      <c r="AS24" s="229"/>
      <c r="AT24" s="229"/>
      <c r="AU24" s="229"/>
      <c r="AV24" s="229"/>
      <c r="AW24" s="229"/>
      <c r="AX24" s="233"/>
    </row>
    <row r="25" spans="1:65">
      <c r="A25" s="224">
        <v>1980</v>
      </c>
      <c r="B25" s="224" t="s">
        <v>338</v>
      </c>
      <c r="C25" s="229"/>
      <c r="D25" s="229" t="s">
        <v>627</v>
      </c>
      <c r="E25" s="229"/>
      <c r="F25" s="229"/>
      <c r="G25" s="229"/>
      <c r="H25" s="229"/>
      <c r="I25" s="229"/>
      <c r="J25" s="229"/>
      <c r="K25" s="229"/>
      <c r="L25" s="229"/>
      <c r="M25" s="229"/>
      <c r="N25" s="233"/>
      <c r="O25" s="229"/>
      <c r="P25" s="229"/>
      <c r="Q25" s="229"/>
      <c r="R25" s="229"/>
      <c r="S25" s="229"/>
      <c r="T25" s="229"/>
      <c r="U25" s="229"/>
      <c r="V25" s="229"/>
      <c r="W25" s="229"/>
      <c r="X25" s="229"/>
      <c r="Y25" s="229"/>
      <c r="Z25" s="233"/>
      <c r="AA25" s="229"/>
      <c r="AB25" s="229"/>
      <c r="AC25" s="229"/>
      <c r="AD25" s="229"/>
      <c r="AE25" s="229"/>
      <c r="AF25" s="229"/>
      <c r="AG25" s="229"/>
      <c r="AH25" s="229"/>
      <c r="AI25" s="229"/>
      <c r="AJ25" s="229"/>
      <c r="AK25" s="229"/>
      <c r="AL25" s="233"/>
      <c r="AM25" s="229"/>
      <c r="AN25" s="229"/>
      <c r="AO25" s="229"/>
      <c r="AP25" s="229"/>
      <c r="AQ25" s="229"/>
      <c r="AR25" s="229"/>
      <c r="AS25" s="229"/>
      <c r="AT25" s="229"/>
      <c r="AU25" s="229"/>
      <c r="AV25" s="229"/>
      <c r="AW25" s="229"/>
      <c r="AX25" s="233"/>
    </row>
    <row r="26" spans="1:65">
      <c r="A26" s="224">
        <v>1982</v>
      </c>
      <c r="B26" s="224" t="s">
        <v>330</v>
      </c>
      <c r="C26" s="229"/>
      <c r="D26" s="229"/>
      <c r="E26" s="229" t="s">
        <v>627</v>
      </c>
      <c r="F26" s="229"/>
      <c r="G26" s="229"/>
      <c r="H26" s="229"/>
      <c r="I26" s="229"/>
      <c r="J26" s="229"/>
      <c r="K26" s="229"/>
      <c r="L26" s="229"/>
      <c r="M26" s="229"/>
      <c r="N26" s="233"/>
      <c r="O26" s="229"/>
      <c r="P26" s="229"/>
      <c r="Q26" s="229"/>
      <c r="R26" s="229"/>
      <c r="S26" s="229"/>
      <c r="T26" s="229"/>
      <c r="U26" s="229"/>
      <c r="V26" s="229"/>
      <c r="W26" s="229"/>
      <c r="X26" s="229"/>
      <c r="Y26" s="229"/>
      <c r="Z26" s="233"/>
      <c r="AA26" s="229"/>
      <c r="AB26" s="229"/>
      <c r="AC26" s="229"/>
      <c r="AD26" s="229"/>
      <c r="AE26" s="229"/>
      <c r="AF26" s="229"/>
      <c r="AG26" s="229"/>
      <c r="AH26" s="229"/>
      <c r="AI26" s="229"/>
      <c r="AJ26" s="229"/>
      <c r="AK26" s="229"/>
      <c r="AL26" s="233"/>
      <c r="AM26" s="229"/>
      <c r="AN26" s="229"/>
      <c r="AO26" s="229"/>
      <c r="AP26" s="229"/>
      <c r="AQ26" s="229"/>
      <c r="AR26" s="229"/>
      <c r="AS26" s="229"/>
      <c r="AT26" s="229"/>
      <c r="AU26" s="229"/>
      <c r="AV26" s="229"/>
      <c r="AW26" s="229"/>
      <c r="AX26" s="233"/>
    </row>
    <row r="27" spans="1:65">
      <c r="A27" s="224">
        <v>1984</v>
      </c>
      <c r="B27" s="224" t="s">
        <v>329</v>
      </c>
      <c r="C27" s="229"/>
      <c r="D27" s="229" t="s">
        <v>627</v>
      </c>
      <c r="E27" s="229"/>
      <c r="F27" s="229"/>
      <c r="G27" s="229"/>
      <c r="H27" s="229"/>
      <c r="I27" s="229"/>
      <c r="J27" s="229"/>
      <c r="K27" s="229"/>
      <c r="L27" s="229"/>
      <c r="M27" s="229"/>
      <c r="N27" s="233"/>
      <c r="O27" s="229"/>
      <c r="P27" s="229"/>
      <c r="Q27" s="229"/>
      <c r="R27" s="229"/>
      <c r="S27" s="229"/>
      <c r="T27" s="229"/>
      <c r="U27" s="229"/>
      <c r="V27" s="229"/>
      <c r="W27" s="229"/>
      <c r="X27" s="229"/>
      <c r="Y27" s="229"/>
      <c r="Z27" s="233"/>
      <c r="AA27" s="229"/>
      <c r="AB27" s="229"/>
      <c r="AC27" s="229"/>
      <c r="AD27" s="229"/>
      <c r="AE27" s="229"/>
      <c r="AF27" s="229"/>
      <c r="AG27" s="229"/>
      <c r="AH27" s="229"/>
      <c r="AI27" s="229"/>
      <c r="AJ27" s="229"/>
      <c r="AK27" s="229"/>
      <c r="AL27" s="233"/>
      <c r="AM27" s="229"/>
      <c r="AN27" s="229"/>
      <c r="AO27" s="229"/>
      <c r="AP27" s="229"/>
      <c r="AQ27" s="229"/>
      <c r="AR27" s="229"/>
      <c r="AS27" s="229"/>
      <c r="AT27" s="229"/>
      <c r="AU27" s="229"/>
      <c r="AV27" s="229"/>
      <c r="AW27" s="229"/>
      <c r="AX27" s="233"/>
      <c r="BB27" s="83"/>
      <c r="BC27" s="83"/>
      <c r="BD27" s="83"/>
      <c r="BE27" s="83"/>
      <c r="BF27" s="83"/>
      <c r="BG27" s="83"/>
      <c r="BH27" s="83"/>
    </row>
    <row r="28" spans="1:65">
      <c r="A28" s="224">
        <v>2104</v>
      </c>
      <c r="B28" s="224" t="s">
        <v>357</v>
      </c>
      <c r="C28" s="229"/>
      <c r="D28" s="229"/>
      <c r="E28" s="229"/>
      <c r="F28" s="229"/>
      <c r="G28" s="229"/>
      <c r="H28" s="229" t="s">
        <v>627</v>
      </c>
      <c r="I28" s="229" t="s">
        <v>627</v>
      </c>
      <c r="J28" s="229"/>
      <c r="K28" s="229"/>
      <c r="L28" s="229" t="s">
        <v>627</v>
      </c>
      <c r="M28" s="229"/>
      <c r="N28" s="233"/>
      <c r="O28" s="229"/>
      <c r="P28" s="229"/>
      <c r="Q28" s="229"/>
      <c r="R28" s="229"/>
      <c r="S28" s="229"/>
      <c r="T28" s="229"/>
      <c r="U28" s="229"/>
      <c r="V28" s="229"/>
      <c r="W28" s="229"/>
      <c r="X28" s="229"/>
      <c r="Y28" s="229"/>
      <c r="Z28" s="233"/>
      <c r="AA28" s="229"/>
      <c r="AB28" s="229"/>
      <c r="AC28" s="229"/>
      <c r="AD28" s="229"/>
      <c r="AE28" s="229"/>
      <c r="AF28" s="229"/>
      <c r="AG28" s="229"/>
      <c r="AH28" s="229"/>
      <c r="AI28" s="229"/>
      <c r="AJ28" s="229"/>
      <c r="AK28" s="229"/>
      <c r="AL28" s="233"/>
      <c r="AM28" s="229"/>
      <c r="AN28" s="229"/>
      <c r="AO28" s="229"/>
      <c r="AP28" s="229"/>
      <c r="AQ28" s="229"/>
      <c r="AR28" s="229"/>
      <c r="AS28" s="229"/>
      <c r="AT28" s="229"/>
      <c r="AU28" s="229"/>
      <c r="AV28" s="229"/>
      <c r="AW28" s="229"/>
      <c r="AX28" s="233"/>
      <c r="BB28" s="83"/>
      <c r="BC28" s="83"/>
      <c r="BD28" s="83"/>
      <c r="BE28" s="83"/>
      <c r="BF28" s="83"/>
      <c r="BG28" s="83"/>
      <c r="BH28" s="83"/>
    </row>
    <row r="29" spans="1:65">
      <c r="A29" s="224">
        <v>2260</v>
      </c>
      <c r="B29" s="224" t="s">
        <v>371</v>
      </c>
      <c r="C29" s="229" t="s">
        <v>627</v>
      </c>
      <c r="D29" s="229" t="s">
        <v>627</v>
      </c>
      <c r="E29" s="229" t="s">
        <v>627</v>
      </c>
      <c r="F29" s="229" t="s">
        <v>627</v>
      </c>
      <c r="G29" s="229" t="s">
        <v>627</v>
      </c>
      <c r="H29" s="229" t="s">
        <v>627</v>
      </c>
      <c r="I29" s="229" t="s">
        <v>627</v>
      </c>
      <c r="J29" s="229" t="s">
        <v>627</v>
      </c>
      <c r="K29" s="229" t="s">
        <v>627</v>
      </c>
      <c r="L29" s="229" t="s">
        <v>627</v>
      </c>
      <c r="M29" s="229"/>
      <c r="N29" s="233" t="s">
        <v>627</v>
      </c>
      <c r="O29" s="229" t="s">
        <v>627</v>
      </c>
      <c r="P29" s="229" t="s">
        <v>627</v>
      </c>
      <c r="Q29" s="229" t="s">
        <v>627</v>
      </c>
      <c r="R29" s="229" t="s">
        <v>627</v>
      </c>
      <c r="S29" s="229"/>
      <c r="T29" s="229" t="s">
        <v>627</v>
      </c>
      <c r="U29" s="229"/>
      <c r="V29" s="229"/>
      <c r="W29" s="229"/>
      <c r="X29" s="229"/>
      <c r="Y29" s="229"/>
      <c r="Z29" s="233"/>
      <c r="AA29" s="229" t="s">
        <v>627</v>
      </c>
      <c r="AB29" s="229"/>
      <c r="AC29" s="229" t="s">
        <v>627</v>
      </c>
      <c r="AD29" s="229" t="s">
        <v>627</v>
      </c>
      <c r="AE29" s="229" t="s">
        <v>627</v>
      </c>
      <c r="AF29" s="229" t="s">
        <v>627</v>
      </c>
      <c r="AG29" s="229" t="s">
        <v>627</v>
      </c>
      <c r="AH29" s="229" t="s">
        <v>627</v>
      </c>
      <c r="AI29" s="229" t="s">
        <v>627</v>
      </c>
      <c r="AJ29" s="229" t="s">
        <v>627</v>
      </c>
      <c r="AK29" s="229"/>
      <c r="AL29" s="233"/>
      <c r="AM29" s="229"/>
      <c r="AN29" s="229"/>
      <c r="AO29" s="229"/>
      <c r="AP29" s="229"/>
      <c r="AQ29" s="229"/>
      <c r="AR29" s="229"/>
      <c r="AS29" s="229"/>
      <c r="AT29" s="229"/>
      <c r="AU29" s="229"/>
      <c r="AV29" s="229"/>
      <c r="AW29" s="229"/>
      <c r="AX29" s="233"/>
      <c r="BB29" s="83"/>
      <c r="BC29" s="83"/>
      <c r="BD29" s="83"/>
      <c r="BE29" s="83"/>
      <c r="BF29" s="83"/>
      <c r="BG29" s="83"/>
      <c r="BH29" s="83"/>
    </row>
    <row r="30" spans="1:65">
      <c r="A30" s="224">
        <v>2401</v>
      </c>
      <c r="B30" s="224" t="s">
        <v>387</v>
      </c>
      <c r="C30" s="229"/>
      <c r="D30" s="229"/>
      <c r="E30" s="229"/>
      <c r="F30" s="229"/>
      <c r="G30" s="229"/>
      <c r="H30" s="229"/>
      <c r="I30" s="229" t="s">
        <v>627</v>
      </c>
      <c r="J30" s="229"/>
      <c r="K30" s="229"/>
      <c r="L30" s="229"/>
      <c r="M30" s="229"/>
      <c r="N30" s="233"/>
      <c r="O30" s="229"/>
      <c r="P30" s="229"/>
      <c r="Q30" s="229"/>
      <c r="R30" s="229"/>
      <c r="S30" s="229"/>
      <c r="T30" s="229"/>
      <c r="U30" s="229"/>
      <c r="V30" s="229"/>
      <c r="W30" s="229"/>
      <c r="X30" s="229"/>
      <c r="Y30" s="229"/>
      <c r="Z30" s="233"/>
      <c r="AA30" s="229"/>
      <c r="AB30" s="229"/>
      <c r="AC30" s="229"/>
      <c r="AD30" s="229"/>
      <c r="AE30" s="229"/>
      <c r="AF30" s="229"/>
      <c r="AG30" s="229"/>
      <c r="AH30" s="229"/>
      <c r="AI30" s="229"/>
      <c r="AJ30" s="229"/>
      <c r="AK30" s="229"/>
      <c r="AL30" s="233"/>
      <c r="AM30" s="229"/>
      <c r="AN30" s="229"/>
      <c r="AO30" s="229"/>
      <c r="AP30" s="229"/>
      <c r="AQ30" s="229"/>
      <c r="AR30" s="229"/>
      <c r="AS30" s="229"/>
      <c r="AT30" s="229"/>
      <c r="AU30" s="229"/>
      <c r="AV30" s="229"/>
      <c r="AW30" s="229"/>
      <c r="AX30" s="233"/>
      <c r="BB30" s="83"/>
      <c r="BC30" s="83"/>
      <c r="BD30" s="83"/>
      <c r="BE30" s="83"/>
      <c r="BF30" s="83"/>
      <c r="BG30" s="83"/>
      <c r="BH30" s="83"/>
    </row>
    <row r="31" spans="1:65" ht="14" thickBot="1">
      <c r="A31" s="230">
        <v>2425</v>
      </c>
      <c r="B31" s="230" t="s">
        <v>384</v>
      </c>
      <c r="C31" s="231"/>
      <c r="D31" s="231"/>
      <c r="E31" s="231"/>
      <c r="F31" s="231"/>
      <c r="G31" s="231"/>
      <c r="H31" s="231"/>
      <c r="I31" s="231"/>
      <c r="J31" s="231"/>
      <c r="K31" s="231"/>
      <c r="L31" s="231"/>
      <c r="M31" s="231"/>
      <c r="N31" s="234"/>
      <c r="O31" s="231"/>
      <c r="P31" s="231"/>
      <c r="Q31" s="231"/>
      <c r="R31" s="231"/>
      <c r="S31" s="231"/>
      <c r="T31" s="231"/>
      <c r="U31" s="231"/>
      <c r="V31" s="231"/>
      <c r="W31" s="231"/>
      <c r="X31" s="231"/>
      <c r="Y31" s="231"/>
      <c r="Z31" s="234"/>
      <c r="AA31" s="231"/>
      <c r="AB31" s="231"/>
      <c r="AC31" s="231"/>
      <c r="AD31" s="231"/>
      <c r="AE31" s="231"/>
      <c r="AF31" s="231"/>
      <c r="AG31" s="231"/>
      <c r="AH31" s="231"/>
      <c r="AI31" s="231"/>
      <c r="AJ31" s="231"/>
      <c r="AK31" s="231"/>
      <c r="AL31" s="234" t="s">
        <v>627</v>
      </c>
      <c r="AM31" s="231"/>
      <c r="AN31" s="231"/>
      <c r="AO31" s="231"/>
      <c r="AP31" s="231"/>
      <c r="AQ31" s="231"/>
      <c r="AR31" s="231"/>
      <c r="AS31" s="231"/>
      <c r="AT31" s="231"/>
      <c r="AU31" s="231"/>
      <c r="AV31" s="231"/>
      <c r="AW31" s="231"/>
      <c r="AX31" s="234"/>
      <c r="BB31" s="83"/>
      <c r="BC31" s="83"/>
      <c r="BD31" s="83"/>
      <c r="BE31" s="83"/>
      <c r="BF31" s="83"/>
      <c r="BG31" s="83"/>
      <c r="BH31" s="83"/>
    </row>
    <row r="32" spans="1:65" ht="14">
      <c r="A32" s="52" t="s">
        <v>457</v>
      </c>
    </row>
    <row r="33" spans="1:50" ht="14">
      <c r="A33" s="52"/>
    </row>
    <row r="40" spans="1:50" s="50" customFormat="1" ht="12.75" customHeight="1">
      <c r="A40"/>
      <c r="B40"/>
      <c r="C40" s="226"/>
      <c r="D40" s="227"/>
      <c r="E40" s="227"/>
      <c r="F40" s="227"/>
      <c r="G40" s="227"/>
      <c r="H40" s="227"/>
      <c r="I40" s="227"/>
      <c r="J40" s="227"/>
      <c r="K40" s="226"/>
      <c r="L40" s="226"/>
      <c r="M40" s="226"/>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row>
    <row r="44" spans="1:50">
      <c r="M44" s="228"/>
    </row>
    <row r="61" spans="1:50" s="50" customFormat="1" ht="12.75" customHeight="1">
      <c r="A61"/>
      <c r="B61"/>
      <c r="C61" s="226"/>
      <c r="D61" s="227"/>
      <c r="E61" s="227"/>
      <c r="F61" s="227"/>
      <c r="G61" s="227"/>
      <c r="H61" s="227"/>
      <c r="I61" s="227"/>
      <c r="J61" s="227"/>
      <c r="K61" s="226"/>
      <c r="L61" s="226"/>
      <c r="M61" s="226"/>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c r="AV61" s="228"/>
      <c r="AW61" s="228"/>
      <c r="AX61" s="228"/>
    </row>
  </sheetData>
  <mergeCells count="11">
    <mergeCell ref="BJ9:BK9"/>
    <mergeCell ref="AZ9:BA9"/>
    <mergeCell ref="BB9:BC9"/>
    <mergeCell ref="BD9:BE9"/>
    <mergeCell ref="BF9:BG9"/>
    <mergeCell ref="BH9:BI9"/>
    <mergeCell ref="A4:B5"/>
    <mergeCell ref="C4:N4"/>
    <mergeCell ref="O4:Z4"/>
    <mergeCell ref="AA4:AL4"/>
    <mergeCell ref="AM4:AX4"/>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AC791-C631-4EAF-B980-83E46F66824B}">
  <dimension ref="A1:AB12"/>
  <sheetViews>
    <sheetView zoomScaleNormal="100" workbookViewId="0"/>
  </sheetViews>
  <sheetFormatPr defaultRowHeight="12.75" customHeight="1"/>
  <cols>
    <col min="1" max="1" width="3.5" bestFit="1" customWidth="1"/>
    <col min="2" max="2" width="8.9140625" bestFit="1" customWidth="1"/>
    <col min="3" max="3" width="10.83203125" bestFit="1" customWidth="1"/>
    <col min="4" max="4" width="9.58203125" customWidth="1"/>
    <col min="5" max="28" width="4.6640625" customWidth="1"/>
  </cols>
  <sheetData>
    <row r="1" spans="1:28" ht="12.75" customHeight="1">
      <c r="A1" s="101" t="s">
        <v>645</v>
      </c>
    </row>
    <row r="2" spans="1:28" ht="12.75" customHeight="1">
      <c r="A2" s="102" t="s">
        <v>673</v>
      </c>
    </row>
    <row r="3" spans="1:28" ht="12.75" customHeight="1" thickBot="1">
      <c r="A3" s="102" t="s">
        <v>646</v>
      </c>
    </row>
    <row r="4" spans="1:28" ht="12.75" customHeight="1">
      <c r="A4" s="275" t="s">
        <v>629</v>
      </c>
      <c r="B4" s="276"/>
      <c r="C4" s="276"/>
      <c r="D4" s="276"/>
      <c r="E4" s="279">
        <v>2021</v>
      </c>
      <c r="F4" s="280"/>
      <c r="G4" s="280"/>
      <c r="H4" s="280"/>
      <c r="I4" s="280"/>
      <c r="J4" s="280"/>
      <c r="K4" s="280"/>
      <c r="L4" s="280"/>
      <c r="M4" s="280"/>
      <c r="N4" s="280"/>
      <c r="O4" s="280"/>
      <c r="P4" s="281"/>
      <c r="Q4" s="279">
        <v>2022</v>
      </c>
      <c r="R4" s="280"/>
      <c r="S4" s="280"/>
      <c r="T4" s="280"/>
      <c r="U4" s="280"/>
      <c r="V4" s="280"/>
      <c r="W4" s="280"/>
      <c r="X4" s="280"/>
      <c r="Y4" s="280"/>
      <c r="Z4" s="280"/>
      <c r="AA4" s="280"/>
      <c r="AB4" s="282"/>
    </row>
    <row r="5" spans="1:28" ht="12.75" customHeight="1">
      <c r="A5" s="277"/>
      <c r="B5" s="278"/>
      <c r="C5" s="278"/>
      <c r="D5" s="278"/>
      <c r="E5" s="283" t="s">
        <v>630</v>
      </c>
      <c r="F5" s="283"/>
      <c r="G5" s="283"/>
      <c r="H5" s="283"/>
      <c r="I5" s="283"/>
      <c r="J5" s="283"/>
      <c r="K5" s="283"/>
      <c r="L5" s="283"/>
      <c r="M5" s="283"/>
      <c r="N5" s="283"/>
      <c r="O5" s="283"/>
      <c r="P5" s="284"/>
      <c r="Q5" s="283" t="s">
        <v>630</v>
      </c>
      <c r="R5" s="283"/>
      <c r="S5" s="283"/>
      <c r="T5" s="283"/>
      <c r="U5" s="283"/>
      <c r="V5" s="283"/>
      <c r="W5" s="283"/>
      <c r="X5" s="283"/>
      <c r="Y5" s="283"/>
      <c r="Z5" s="283"/>
      <c r="AA5" s="283"/>
      <c r="AB5" s="285"/>
    </row>
    <row r="6" spans="1:28" ht="12.75" customHeight="1">
      <c r="A6" s="277"/>
      <c r="B6" s="278"/>
      <c r="C6" s="278"/>
      <c r="D6" s="278"/>
      <c r="E6" s="216" t="s">
        <v>631</v>
      </c>
      <c r="F6" s="216" t="s">
        <v>632</v>
      </c>
      <c r="G6" s="216" t="s">
        <v>633</v>
      </c>
      <c r="H6" s="216" t="s">
        <v>634</v>
      </c>
      <c r="I6" s="216" t="s">
        <v>635</v>
      </c>
      <c r="J6" s="216" t="s">
        <v>636</v>
      </c>
      <c r="K6" s="216" t="s">
        <v>637</v>
      </c>
      <c r="L6" s="216" t="s">
        <v>638</v>
      </c>
      <c r="M6" s="216" t="s">
        <v>639</v>
      </c>
      <c r="N6" s="216" t="s">
        <v>640</v>
      </c>
      <c r="O6" s="216" t="s">
        <v>641</v>
      </c>
      <c r="P6" s="235" t="s">
        <v>642</v>
      </c>
      <c r="Q6" s="216" t="s">
        <v>631</v>
      </c>
      <c r="R6" s="216" t="s">
        <v>632</v>
      </c>
      <c r="S6" s="216" t="s">
        <v>633</v>
      </c>
      <c r="T6" s="216" t="s">
        <v>634</v>
      </c>
      <c r="U6" s="216" t="s">
        <v>635</v>
      </c>
      <c r="V6" s="216" t="s">
        <v>636</v>
      </c>
      <c r="W6" s="216" t="s">
        <v>637</v>
      </c>
      <c r="X6" s="216" t="s">
        <v>638</v>
      </c>
      <c r="Y6" s="216" t="s">
        <v>639</v>
      </c>
      <c r="Z6" s="216" t="s">
        <v>640</v>
      </c>
      <c r="AA6" s="216" t="s">
        <v>641</v>
      </c>
      <c r="AB6" s="216" t="s">
        <v>642</v>
      </c>
    </row>
    <row r="7" spans="1:28" ht="12.75" customHeight="1">
      <c r="A7" s="269">
        <v>380</v>
      </c>
      <c r="B7" s="271" t="s">
        <v>138</v>
      </c>
      <c r="C7" s="271" t="s">
        <v>601</v>
      </c>
      <c r="D7" s="236" t="s">
        <v>643</v>
      </c>
      <c r="E7" s="237">
        <v>145</v>
      </c>
      <c r="F7" s="238">
        <v>147</v>
      </c>
      <c r="G7" s="238">
        <v>4</v>
      </c>
      <c r="H7" s="238">
        <v>4</v>
      </c>
      <c r="I7" s="238">
        <v>5</v>
      </c>
      <c r="J7" s="238">
        <v>10</v>
      </c>
      <c r="K7" s="238">
        <v>13</v>
      </c>
      <c r="L7" s="238">
        <v>12</v>
      </c>
      <c r="M7" s="238">
        <v>16</v>
      </c>
      <c r="N7" s="238">
        <v>24</v>
      </c>
      <c r="O7" s="238">
        <v>26</v>
      </c>
      <c r="P7" s="238">
        <v>34</v>
      </c>
      <c r="Q7" s="237">
        <v>39</v>
      </c>
      <c r="R7" s="238">
        <v>41</v>
      </c>
      <c r="S7" s="238">
        <v>39</v>
      </c>
      <c r="T7" s="238">
        <v>38</v>
      </c>
      <c r="U7" s="238">
        <v>147</v>
      </c>
      <c r="V7" s="238">
        <v>147</v>
      </c>
      <c r="W7" s="238">
        <v>147</v>
      </c>
      <c r="X7" s="238">
        <v>147</v>
      </c>
      <c r="Y7" s="238">
        <v>147</v>
      </c>
      <c r="Z7" s="238">
        <v>147</v>
      </c>
      <c r="AA7" s="238">
        <v>147</v>
      </c>
      <c r="AB7" s="238">
        <v>147</v>
      </c>
    </row>
    <row r="8" spans="1:28" ht="12.75" customHeight="1">
      <c r="A8" s="270"/>
      <c r="B8" s="272"/>
      <c r="C8" s="272"/>
      <c r="D8" s="236" t="s">
        <v>644</v>
      </c>
      <c r="E8" s="237"/>
      <c r="F8" s="238"/>
      <c r="G8" s="238">
        <v>147</v>
      </c>
      <c r="H8" s="238">
        <v>147</v>
      </c>
      <c r="I8" s="238">
        <v>147</v>
      </c>
      <c r="J8" s="238">
        <v>147</v>
      </c>
      <c r="K8" s="238">
        <v>147</v>
      </c>
      <c r="L8" s="238">
        <v>147</v>
      </c>
      <c r="M8" s="238">
        <v>147</v>
      </c>
      <c r="N8" s="238">
        <v>147</v>
      </c>
      <c r="O8" s="238">
        <v>147</v>
      </c>
      <c r="P8" s="238">
        <v>147</v>
      </c>
      <c r="Q8" s="237">
        <v>147</v>
      </c>
      <c r="R8" s="238">
        <v>147</v>
      </c>
      <c r="S8" s="238">
        <v>147</v>
      </c>
      <c r="T8" s="238">
        <v>147</v>
      </c>
      <c r="U8" s="238"/>
      <c r="V8" s="238"/>
      <c r="W8" s="238"/>
      <c r="X8" s="238"/>
      <c r="Y8" s="238"/>
      <c r="Z8" s="238"/>
      <c r="AA8" s="238"/>
      <c r="AB8" s="238"/>
    </row>
    <row r="9" spans="1:28" ht="12.75" customHeight="1">
      <c r="A9" s="269">
        <v>2180</v>
      </c>
      <c r="B9" s="271" t="s">
        <v>356</v>
      </c>
      <c r="C9" s="271" t="s">
        <v>486</v>
      </c>
      <c r="D9" s="236" t="s">
        <v>643</v>
      </c>
      <c r="E9" s="237">
        <v>242</v>
      </c>
      <c r="F9" s="238">
        <v>236</v>
      </c>
      <c r="G9" s="238">
        <v>240</v>
      </c>
      <c r="H9" s="238">
        <v>235</v>
      </c>
      <c r="I9" s="238">
        <v>234</v>
      </c>
      <c r="J9" s="238">
        <v>243</v>
      </c>
      <c r="K9" s="238">
        <v>244</v>
      </c>
      <c r="L9" s="238">
        <v>241</v>
      </c>
      <c r="M9" s="238">
        <v>245</v>
      </c>
      <c r="N9" s="238">
        <v>246</v>
      </c>
      <c r="O9" s="238">
        <v>242</v>
      </c>
      <c r="P9" s="238">
        <v>249</v>
      </c>
      <c r="Q9" s="237">
        <v>238</v>
      </c>
      <c r="R9" s="238">
        <v>236</v>
      </c>
      <c r="S9" s="238">
        <v>230</v>
      </c>
      <c r="T9" s="238">
        <v>231</v>
      </c>
      <c r="U9" s="238">
        <v>230</v>
      </c>
      <c r="V9" s="238">
        <v>38</v>
      </c>
      <c r="W9" s="238">
        <v>37</v>
      </c>
      <c r="X9" s="238">
        <v>39</v>
      </c>
      <c r="Y9" s="238">
        <v>41</v>
      </c>
      <c r="Z9" s="238">
        <v>43</v>
      </c>
      <c r="AA9" s="238">
        <v>43</v>
      </c>
      <c r="AB9" s="238">
        <v>43</v>
      </c>
    </row>
    <row r="10" spans="1:28" ht="12.75" customHeight="1" thickBot="1">
      <c r="A10" s="273"/>
      <c r="B10" s="274"/>
      <c r="C10" s="274"/>
      <c r="D10" s="239" t="s">
        <v>644</v>
      </c>
      <c r="E10" s="240"/>
      <c r="F10" s="241"/>
      <c r="G10" s="241"/>
      <c r="H10" s="241"/>
      <c r="I10" s="241"/>
      <c r="J10" s="241"/>
      <c r="K10" s="241"/>
      <c r="L10" s="241"/>
      <c r="M10" s="241"/>
      <c r="N10" s="241"/>
      <c r="O10" s="241"/>
      <c r="P10" s="241"/>
      <c r="Q10" s="240"/>
      <c r="R10" s="241"/>
      <c r="S10" s="241"/>
      <c r="T10" s="241"/>
      <c r="U10" s="241"/>
      <c r="V10" s="241">
        <v>230</v>
      </c>
      <c r="W10" s="241">
        <v>230</v>
      </c>
      <c r="X10" s="241">
        <v>230</v>
      </c>
      <c r="Y10" s="241">
        <v>230</v>
      </c>
      <c r="Z10" s="241">
        <v>230</v>
      </c>
      <c r="AA10" s="241">
        <v>230</v>
      </c>
      <c r="AB10" s="241">
        <v>230</v>
      </c>
    </row>
    <row r="11" spans="1:28" ht="12.75" customHeight="1">
      <c r="A11" s="52" t="s">
        <v>457</v>
      </c>
    </row>
    <row r="12" spans="1:28" ht="12.75" customHeight="1">
      <c r="A12" s="221" t="s">
        <v>621</v>
      </c>
    </row>
  </sheetData>
  <mergeCells count="11">
    <mergeCell ref="A4:D6"/>
    <mergeCell ref="E4:P4"/>
    <mergeCell ref="Q4:AB4"/>
    <mergeCell ref="E5:P5"/>
    <mergeCell ref="Q5:AB5"/>
    <mergeCell ref="A7:A8"/>
    <mergeCell ref="B7:B8"/>
    <mergeCell ref="C7:C8"/>
    <mergeCell ref="A9:A10"/>
    <mergeCell ref="B9:B10"/>
    <mergeCell ref="C9:C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W42"/>
  <sheetViews>
    <sheetView tabSelected="1" zoomScaleNormal="100" zoomScalePageLayoutView="80" workbookViewId="0"/>
  </sheetViews>
  <sheetFormatPr defaultColWidth="9" defaultRowHeight="11.5"/>
  <cols>
    <col min="1" max="1" width="4.08203125" style="1" customWidth="1"/>
    <col min="2" max="2" width="30.08203125" style="1" customWidth="1"/>
    <col min="3" max="4" width="55.08203125" style="1" customWidth="1"/>
    <col min="5" max="16384" width="9" style="1"/>
  </cols>
  <sheetData>
    <row r="4" spans="2:18">
      <c r="D4" s="15"/>
    </row>
    <row r="8" spans="2:18" ht="25.5" customHeight="1">
      <c r="B8" s="19" t="s">
        <v>649</v>
      </c>
      <c r="D8" s="29" t="s">
        <v>650</v>
      </c>
    </row>
    <row r="9" spans="2:18" s="15" customFormat="1" ht="25.5" customHeight="1">
      <c r="B9" s="151" t="s">
        <v>14</v>
      </c>
      <c r="C9" s="104" t="s">
        <v>473</v>
      </c>
      <c r="D9" s="104" t="s">
        <v>472</v>
      </c>
    </row>
    <row r="10" spans="2:18" ht="38.25" customHeight="1">
      <c r="B10" s="9" t="s">
        <v>5</v>
      </c>
    </row>
    <row r="11" spans="2:18">
      <c r="B11" s="12"/>
    </row>
    <row r="12" spans="2:18" ht="12">
      <c r="B12" s="92" t="s">
        <v>8</v>
      </c>
      <c r="C12" s="11"/>
      <c r="D12" s="14"/>
    </row>
    <row r="13" spans="2:18" ht="12">
      <c r="B13" s="92" t="s">
        <v>452</v>
      </c>
      <c r="C13" s="11"/>
      <c r="D13" s="14"/>
    </row>
    <row r="14" spans="2:18" ht="12">
      <c r="B14" s="92" t="s">
        <v>1</v>
      </c>
      <c r="D14" s="14"/>
    </row>
    <row r="15" spans="2:18" ht="13.5" customHeight="1">
      <c r="B15" s="92" t="s">
        <v>10</v>
      </c>
      <c r="C15" s="11"/>
      <c r="D15" s="14"/>
    </row>
    <row r="16" spans="2:18" ht="57.5">
      <c r="B16" s="93" t="s">
        <v>103</v>
      </c>
      <c r="C16" s="179" t="str">
        <f>'1.Insats per åldersgrupp'!A1&amp;CHAR(10)&amp;CHAR(10)&amp;
'1.Insats per åldersgrupp'!A22</f>
        <v>Tabell 1a. Antal funktionsnedsatta, 0-64 år, med pågående beslut om insats den 31 oktober 2022. Fördelade efter ålder, kön och insatstyp. Riket.
Tabell 1b. Antal funktionsnedsatta, 0-64 år, med pågående beslut om insats under någon månad 2021. Fördelade efter ålder, kön och insatstyp. Riket.</v>
      </c>
      <c r="D16" s="180" t="str">
        <f>'1.Insats per åldersgrupp'!A2&amp;CHAR(10)&amp;CHAR(10)&amp;
'1.Insats per åldersgrupp'!A23</f>
        <v>Table 1a. Number of individuals receiving services October 31 2022, by age, sex and type of service. All of Sweden.
Table 1b. Number of individuals receiving services during 2021, by age, sex and type of service. All of Sweden.</v>
      </c>
      <c r="E16" s="30"/>
      <c r="F16" s="30"/>
      <c r="G16" s="30"/>
      <c r="H16" s="30"/>
      <c r="I16" s="30"/>
      <c r="J16" s="30"/>
      <c r="K16" s="30"/>
      <c r="L16" s="30"/>
      <c r="M16" s="30"/>
      <c r="N16" s="30"/>
      <c r="O16" s="30"/>
      <c r="P16" s="30"/>
      <c r="Q16" s="30"/>
      <c r="R16" s="30"/>
    </row>
    <row r="17" spans="2:23" ht="100">
      <c r="B17" s="93" t="s">
        <v>101</v>
      </c>
      <c r="C17" s="179" t="str">
        <f>'2.Insats per boendeform'!A1&amp;CHAR(10)&amp;CHAR(10)&amp;
'2.Insats per boendeform'!A21&amp;CHAR(10)&amp;CHAR(10)&amp;
'2.Insats per boendeform'!A39</f>
        <v>Tabell 2a. Antal funktionsnedsatta, 0-64 år, i ordinärt boende med pågående beslut om insats den 31 oktober 2022. Fördelade efter ålder, kön och insatstyp. Riket.
Tabell 2b. Antal funktionsnedsatta, 0-64 år, i Bostad med särskild service med pågående beslut om insats den 31 oktober 2022. Fördelade efter ålder, kön och insatstyp. Riket.
Tabell 2c. Antal funktionsnedsatta, 0-64 år, i annat boende med pågående beslut om insats den 31 oktober 2022. Fördelade efter ålder, kön och insatstyp. Riket.</v>
      </c>
      <c r="D17" s="181" t="str">
        <f>'2.Insats per boendeform'!A2&amp;CHAR(10)&amp;CHAR(10)&amp;
'2.Insats per boendeform'!A22&amp;CHAR(10)&amp;CHAR(10)&amp;
'2.Insats per boendeform'!A40</f>
        <v>Table 2a. Number of individuals in ordinary housing October 31 2022. Distribution by age, sex and type of service. All of Sweden.
Table 2b. Number of individuals in special housing October 31 2022. Distribution by age, sex and type of service. All of Sweden.
Table 2c. Number of individuals in other forms of housing October 31 2022. Distribution by age, sex and type of service. All of Sweden.</v>
      </c>
      <c r="E17" s="30"/>
      <c r="F17" s="30"/>
      <c r="G17" s="30"/>
      <c r="H17" s="30"/>
      <c r="I17" s="30"/>
      <c r="J17" s="30"/>
      <c r="K17" s="30"/>
      <c r="L17" s="30"/>
      <c r="M17" s="30"/>
      <c r="N17" s="30"/>
    </row>
    <row r="18" spans="2:23" ht="23">
      <c r="B18" s="93" t="s">
        <v>432</v>
      </c>
      <c r="C18" s="179" t="str">
        <f>'3.Insats per kommun'!A1</f>
        <v>Tabell 3. Antal funktionsnedsatta, 0-64 år, med pågående beslut om insats den 31 oktober 2022 samt under någon månad 2021. Fördelat på insatstyp och kommun.</v>
      </c>
      <c r="D18" s="181" t="str">
        <f>'3.Insats per kommun'!A2</f>
        <v>Table 3. Number of indivuduals receiving services October 31 2022 and during the year 2021. Distribution by type of service and municipality.</v>
      </c>
      <c r="E18" s="30"/>
      <c r="F18" s="30"/>
      <c r="G18" s="30"/>
      <c r="H18" s="30"/>
      <c r="I18" s="30"/>
      <c r="J18" s="30"/>
      <c r="K18" s="30"/>
      <c r="L18" s="30"/>
      <c r="M18" s="30"/>
      <c r="N18" s="30"/>
      <c r="O18" s="30"/>
      <c r="P18" s="30"/>
      <c r="Q18" s="30"/>
      <c r="R18" s="30"/>
      <c r="S18" s="30"/>
      <c r="T18" s="30"/>
      <c r="U18" s="30"/>
      <c r="V18" s="30"/>
      <c r="W18" s="30"/>
    </row>
    <row r="19" spans="2:23" ht="23">
      <c r="B19" s="93" t="s">
        <v>102</v>
      </c>
      <c r="C19" s="179" t="str">
        <f>'4.Hemtjänstinsatser per kommun'!A1</f>
        <v>Tabell 4. Antal funktionsnedsatta, 0-64 år, med pågående beslut om hemtjänst i ordinärt boende* den 31 oktober 2022. Fördelat på insatstyp och kommun.</v>
      </c>
      <c r="D19" s="181" t="str">
        <f>'4.Hemtjänstinsatser per kommun'!A2</f>
        <v>Table 4. Number of individuals with home help services in ordinary housing October 31 2022. Distribution by type of service, and municipality.</v>
      </c>
      <c r="E19" s="30"/>
      <c r="F19" s="30"/>
      <c r="G19" s="30"/>
      <c r="H19" s="30"/>
      <c r="I19" s="30"/>
      <c r="J19" s="30"/>
      <c r="K19" s="30"/>
      <c r="L19" s="30"/>
      <c r="M19" s="30"/>
      <c r="N19" s="30"/>
      <c r="O19" s="30"/>
      <c r="P19" s="30"/>
    </row>
    <row r="20" spans="2:23" ht="60">
      <c r="B20" s="93" t="s">
        <v>440</v>
      </c>
      <c r="C20" s="179" t="str">
        <f>'5.Hemtjänsttimmar per åldersgrp'!A1&amp;CHAR(10)&amp;CHAR(10)&amp;
'5.Hemtjänsttimmar per åldersgrp'!A24</f>
        <v>Tabell 5a. Antal funktionsnedsatta, 0–64 år, med pågående beslut om hemtjänst i ordinärt boende* 31 oktober 2022. Fördelat på beviljade hemtjänsttimmar, kön och åldersgrupp. Riket
Tabell 5b. Beviljade hemtjänsttimmar oktober månad 2022 till funktionshindrade med hemtjänst i ordinärt boende*. Per kön och åldersgrupp. Riket.</v>
      </c>
      <c r="D20" s="181" t="str">
        <f>'5.Hemtjänsttimmar per åldersgrp'!A2&amp;CHAR(10)&amp;'5.Hemtjänsttimmar per åldersgrp'!A25</f>
        <v>Table 5. Number of individuals with home help services in ordinary housing October 31 2022, by number of home help service hours, sex and age. All of Sweden
Table 5. Number of home help service hours, by sex and age, october 31, 2022. All of Sweden</v>
      </c>
    </row>
    <row r="21" spans="2:23" ht="34.5">
      <c r="B21" s="93" t="s">
        <v>441</v>
      </c>
      <c r="C21" s="179" t="str">
        <f>'6.Korttidsinsatser'!A1</f>
        <v>Tabell 6. Antal funktionsnedsatta, 0–64 år, med pågående beslut om korttidsplats oktober 2022. Fördelade efter ålder, kön, insatstyp och dygn på korttidsplats under oktober. Riket.</v>
      </c>
      <c r="D21" s="181" t="str">
        <f>'6.Korttidsinsatser'!A2</f>
        <v>Table 6. Number of individuals receiving short term housing services October 2022, by age, sex, type of service and days of short term stay during October. All of Sweden.</v>
      </c>
    </row>
    <row r="22" spans="2:23" ht="57.5">
      <c r="B22" s="93" t="s">
        <v>448</v>
      </c>
      <c r="C22" s="179" t="str">
        <f>'7.Insatser över år'!A1&amp;CHAR(10)&amp;CHAR(10)&amp;
'7.Insatser över år'!A21</f>
        <v>Tabell 10a. Antal funktionsnedsatta, 0-64 år, med insats någon mätperiod (månad) under året. Per år och insats, 2014 -2022. Riket.
Tabell 10b. Antal funktionsnedsatta, 0-64 år, med insats någon mätperiod (månad) under året. Per år, kön, och insats, 2014 -2022. Riket.</v>
      </c>
      <c r="D22" s="181" t="str">
        <f>'7.Insatser över år'!A2&amp;CHAR(10)&amp;CHAR(10)&amp;
'7.Insatser över år'!A22</f>
        <v>Table 10. Number of persons with services during the year, by year and services type. All of Sweden.
Table 10. Number of persons with services during the year, by year, sex, and services type. All of Sweden.</v>
      </c>
    </row>
    <row r="23" spans="2:23" ht="22.25" customHeight="1">
      <c r="B23" s="93" t="s">
        <v>526</v>
      </c>
      <c r="C23" s="182" t="str">
        <f>'8.Insatser över månader'!A1</f>
        <v>Tabell 8. Antal funktionsnedsatta, 0-64 år, med insats. Per period (år och månad) och insats, 2014-2021. Riket.</v>
      </c>
      <c r="D23" s="183" t="str">
        <f>'8.Insatser över månader'!A2</f>
        <v>Table 8. Number of persons with services, by month and services type. All of Sweden, 2014-2021</v>
      </c>
    </row>
    <row r="24" spans="2:23" ht="37.25" customHeight="1">
      <c r="B24" s="93" t="s">
        <v>527</v>
      </c>
      <c r="C24" s="182" t="str">
        <f>'9.Bortfall'!A1</f>
        <v>Tabell 9. Kommuner som vid statistikens framställning ännu inte inkommit in med godänd rapportering gällande funktionsnedsatta, 0-64 år, med socialtjänstinsats. Per år och rapporteringsmånad.</v>
      </c>
      <c r="D24" s="183" t="str">
        <f>'9.Bortfall'!A3</f>
        <v>Table 9. Municipalities for which we have not yet received data for some period.</v>
      </c>
    </row>
    <row r="25" spans="2:23" ht="13.5" customHeight="1">
      <c r="B25" s="93" t="s">
        <v>672</v>
      </c>
      <c r="C25" s="182" t="str">
        <f>'10.Avvikande rapp.'!A1</f>
        <v>Tabell 10. Imputerade observationer pga extremt avvikande rapportering.</v>
      </c>
      <c r="D25" s="183" t="str">
        <f>'10.Avvikande rapp.'!A3</f>
        <v>Table 10. Users imputed per municality due to abnormal reporting.</v>
      </c>
    </row>
    <row r="26" spans="2:23" ht="13.5" customHeight="1">
      <c r="B26" s="178"/>
      <c r="C26" s="178"/>
      <c r="D26" s="15"/>
    </row>
    <row r="27" spans="2:23" ht="13.5" customHeight="1">
      <c r="B27" s="92"/>
      <c r="C27" s="15"/>
      <c r="D27" s="15"/>
    </row>
    <row r="28" spans="2:23" ht="13.5" customHeight="1">
      <c r="B28" s="92"/>
      <c r="C28" s="15"/>
      <c r="D28" s="15"/>
    </row>
    <row r="29" spans="2:23" ht="13.5" customHeight="1"/>
    <row r="30" spans="2:23" ht="13.5" customHeight="1"/>
    <row r="31" spans="2:23" ht="13.5" customHeight="1"/>
    <row r="32" spans="2:23" ht="13.5" customHeight="1">
      <c r="B32" s="5"/>
      <c r="D32" s="5"/>
    </row>
    <row r="33" spans="2:2" ht="13.5" customHeight="1">
      <c r="B33" s="5"/>
    </row>
    <row r="34" spans="2:2" ht="13.5" customHeight="1">
      <c r="B34" s="5"/>
    </row>
    <row r="35" spans="2:2" ht="13.5" customHeight="1">
      <c r="B35" s="5"/>
    </row>
    <row r="36" spans="2:2" ht="13.5" customHeight="1">
      <c r="B36" s="5"/>
    </row>
    <row r="37" spans="2:2" ht="13.5" customHeight="1"/>
    <row r="38" spans="2:2" ht="13.5" customHeight="1">
      <c r="B38" s="5"/>
    </row>
    <row r="39" spans="2:2" ht="13.5" customHeight="1"/>
    <row r="40" spans="2:2" ht="13.5" customHeight="1"/>
    <row r="41" spans="2:2" ht="13.5" customHeight="1"/>
    <row r="42" spans="2:2" ht="13.5" customHeight="1"/>
  </sheetData>
  <hyperlinks>
    <hyperlink ref="B12" location="'Mer information'!A1" display="Mer information" xr:uid="{00000000-0004-0000-0100-000000000000}"/>
    <hyperlink ref="B14" location="'Definitioner och mått'!A1" display="Definitioner och mått" xr:uid="{00000000-0004-0000-0100-000001000000}"/>
    <hyperlink ref="B13" location="'Om statistiken'!A1" display="Om statistiken" xr:uid="{00000000-0004-0000-0100-000002000000}"/>
    <hyperlink ref="B15" location="'Ordlista - List of Terms'!A1" display="Ordlista - List of Terms" xr:uid="{00000000-0004-0000-0100-000003000000}"/>
    <hyperlink ref="B16" location="'1.Insats per åldersgrupp'!A1" display="1. Insats per åldersgrupp" xr:uid="{00000000-0004-0000-0100-000004000000}"/>
    <hyperlink ref="B17" location="'2.Insats per boendeform'!A1" display="2. Insats per boendeform" xr:uid="{00000000-0004-0000-0100-000005000000}"/>
    <hyperlink ref="B19" location="'4.Hemtjänstinsatser per kommun'!A1" display="4. Hemtjänstinsatser kommun" xr:uid="{00000000-0004-0000-0100-000006000000}"/>
    <hyperlink ref="B20" location="'5.Hemtjänsttimmar per åldersgrp'!A1" display="5. Hemtjänsttimmar per åldersgrp" xr:uid="{00000000-0004-0000-0100-000007000000}"/>
    <hyperlink ref="B18" location="'3.Insats per kommun'!A1" display="3. Insats per kommun" xr:uid="{00000000-0004-0000-0100-000008000000}"/>
    <hyperlink ref="B21" location="'6.Korttidsinsatser'!A1" display="6. Korttidsinsatser" xr:uid="{00000000-0004-0000-0100-000009000000}"/>
    <hyperlink ref="B22" location="'7.Insatser över år'!A1" display="7. Insatser över år" xr:uid="{00000000-0004-0000-0100-00000A000000}"/>
    <hyperlink ref="C9" r:id="rId1" xr:uid="{00000000-0004-0000-0100-00000B000000}"/>
    <hyperlink ref="D9" r:id="rId2" xr:uid="{00000000-0004-0000-0100-00000C000000}"/>
    <hyperlink ref="B9" r:id="rId3" xr:uid="{00000000-0004-0000-0100-00000D000000}"/>
    <hyperlink ref="B24" location="'9.Bortfall'!A1" display="9. Bortfall" xr:uid="{DBF064F7-8F74-4F03-A91B-BCE4F6223E93}"/>
    <hyperlink ref="B23" location="'8.Insatser över månader'!A1" display="8. Insatser över månader" xr:uid="{4541A4BF-E0F9-4573-91CA-3054EC7F16FC}"/>
    <hyperlink ref="B25" location="'10.Avvikande rapp.'!A1" display="10. Avvikande rapportering" xr:uid="{292609AF-B2E0-4A7A-B5D2-DFDEA605F3CC}"/>
  </hyperlinks>
  <pageMargins left="0.7" right="0.7" top="0.75" bottom="0.75" header="0.3" footer="0.3"/>
  <pageSetup paperSize="9"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4"/>
  </sheetPr>
  <dimension ref="A1:B371"/>
  <sheetViews>
    <sheetView workbookViewId="0">
      <selection activeCell="E10" sqref="E10"/>
    </sheetView>
  </sheetViews>
  <sheetFormatPr defaultColWidth="9" defaultRowHeight="13.5"/>
  <cols>
    <col min="1" max="1" width="75.6640625" style="7" customWidth="1"/>
    <col min="2" max="2" width="5.4140625" style="7" customWidth="1"/>
    <col min="3" max="16384" width="9" style="7"/>
  </cols>
  <sheetData>
    <row r="1" spans="1:2">
      <c r="A1" s="13" t="s">
        <v>2</v>
      </c>
      <c r="B1" s="13"/>
    </row>
    <row r="2" spans="1:2" ht="115">
      <c r="A2" s="88" t="s">
        <v>670</v>
      </c>
      <c r="B2" s="32"/>
    </row>
    <row r="3" spans="1:2" s="3" customFormat="1" ht="11.5">
      <c r="A3" s="60"/>
      <c r="B3" s="60"/>
    </row>
    <row r="4" spans="1:2" s="3" customFormat="1" ht="12.5">
      <c r="A4" s="13" t="s">
        <v>0</v>
      </c>
      <c r="B4" s="13"/>
    </row>
    <row r="5" spans="1:2" s="3" customFormat="1" ht="23">
      <c r="A5" s="88" t="s">
        <v>525</v>
      </c>
      <c r="B5" s="32"/>
    </row>
    <row r="6" spans="1:2" s="3" customFormat="1" ht="13.25" customHeight="1">
      <c r="A6" s="103" t="s">
        <v>480</v>
      </c>
    </row>
    <row r="7" spans="1:2" s="3" customFormat="1" ht="23">
      <c r="A7" s="152" t="s">
        <v>482</v>
      </c>
    </row>
    <row r="8" spans="1:2" s="3" customFormat="1" ht="11.4" customHeight="1"/>
    <row r="9" spans="1:2" s="3" customFormat="1" ht="11.4" customHeight="1"/>
    <row r="10" spans="1:2" s="3" customFormat="1" ht="11.5">
      <c r="A10" s="6"/>
    </row>
    <row r="11" spans="1:2" s="3" customFormat="1" ht="11.5"/>
    <row r="12" spans="1:2" s="3" customFormat="1" ht="11.5"/>
    <row r="13" spans="1:2" s="3" customFormat="1" ht="11.5"/>
    <row r="14" spans="1:2" s="3" customFormat="1" ht="11.5"/>
    <row r="15" spans="1:2" s="3" customFormat="1" ht="11.5"/>
    <row r="16" spans="1:2" s="3" customFormat="1" ht="11.5"/>
    <row r="17" s="3" customFormat="1" ht="11.5"/>
    <row r="18" s="3" customFormat="1" ht="11.5"/>
    <row r="19" s="3" customFormat="1" ht="11.5"/>
    <row r="20" s="3" customFormat="1" ht="11.5"/>
    <row r="21" s="3" customFormat="1" ht="11.5"/>
    <row r="22" s="3" customFormat="1" ht="11.5"/>
    <row r="23" s="3" customFormat="1" ht="11.5"/>
    <row r="24" s="3" customFormat="1" ht="11.5"/>
    <row r="25" s="3" customFormat="1" ht="11.5"/>
    <row r="26" s="3" customFormat="1" ht="11.5"/>
    <row r="27" s="3" customFormat="1" ht="11.5"/>
    <row r="28" s="3" customFormat="1" ht="11.5"/>
    <row r="29" s="3" customFormat="1" ht="11.5"/>
    <row r="30" s="3" customFormat="1" ht="11.5"/>
    <row r="31" s="3" customFormat="1" ht="11.5"/>
    <row r="32" s="3" customFormat="1" ht="11.5"/>
    <row r="33" s="3" customFormat="1" ht="11.5"/>
    <row r="34" s="3" customFormat="1" ht="11.5"/>
    <row r="35" s="3" customFormat="1" ht="11.5"/>
    <row r="36" s="3" customFormat="1" ht="11.5"/>
    <row r="37" s="3" customFormat="1" ht="11.5"/>
    <row r="38" s="3" customFormat="1" ht="11.5"/>
    <row r="39" s="3" customFormat="1" ht="11.5"/>
    <row r="40" s="3" customFormat="1" ht="11.5"/>
    <row r="41" s="3" customFormat="1" ht="11.5"/>
    <row r="42" s="3" customFormat="1" ht="11.5"/>
    <row r="43" s="3" customFormat="1" ht="11.5"/>
    <row r="44" s="3" customFormat="1" ht="11.5"/>
    <row r="45" s="3" customFormat="1" ht="11.5"/>
    <row r="46" s="3" customFormat="1" ht="11.5"/>
    <row r="47" s="3" customFormat="1" ht="11.5"/>
    <row r="48" s="3" customFormat="1" ht="11.5"/>
    <row r="49" s="3" customFormat="1" ht="11.5"/>
    <row r="50" s="3" customFormat="1" ht="11.5"/>
    <row r="51" s="3" customFormat="1" ht="11.5"/>
    <row r="52" s="3" customFormat="1" ht="11.5"/>
    <row r="53" s="3" customFormat="1" ht="11.5"/>
    <row r="54" s="3" customFormat="1" ht="11.5"/>
    <row r="55" s="3" customFormat="1" ht="11.5"/>
    <row r="56" s="3" customFormat="1" ht="11.5"/>
    <row r="57" s="3" customFormat="1" ht="11.5"/>
    <row r="58" s="3" customFormat="1" ht="11.5"/>
    <row r="59" s="3" customFormat="1" ht="11.5"/>
    <row r="60" s="3" customFormat="1" ht="11.5"/>
    <row r="61" s="3" customFormat="1" ht="11.5"/>
    <row r="62" s="3" customFormat="1" ht="11.5"/>
    <row r="63" s="3" customFormat="1" ht="11.5"/>
    <row r="64" s="3" customFormat="1" ht="11.5"/>
    <row r="65" s="3" customFormat="1" ht="11.5"/>
    <row r="66" s="3" customFormat="1" ht="11.5"/>
    <row r="67" s="3" customFormat="1" ht="11.5"/>
    <row r="68" s="3" customFormat="1" ht="11.5"/>
    <row r="69" s="3" customFormat="1" ht="11.5"/>
    <row r="70" s="3" customFormat="1" ht="11.5"/>
    <row r="71" s="3" customFormat="1" ht="11.5"/>
    <row r="72" s="3" customFormat="1" ht="11.5"/>
    <row r="73" s="3" customFormat="1" ht="11.5"/>
    <row r="74" s="3" customFormat="1" ht="11.5"/>
    <row r="75" s="3" customFormat="1" ht="11.5"/>
    <row r="76" s="3" customFormat="1" ht="11.5"/>
    <row r="77" s="3" customFormat="1" ht="11.5"/>
    <row r="78" s="3" customFormat="1" ht="11.5"/>
    <row r="79" s="3" customFormat="1" ht="11.5"/>
    <row r="80" s="3" customFormat="1" ht="11.5"/>
    <row r="81" s="3" customFormat="1" ht="11.5"/>
    <row r="82" s="3" customFormat="1" ht="11.5"/>
    <row r="83" s="3" customFormat="1" ht="11.5"/>
    <row r="84" s="3" customFormat="1" ht="11.5"/>
    <row r="85" s="3" customFormat="1" ht="11.5"/>
    <row r="86" s="3" customFormat="1" ht="11.5"/>
    <row r="87" s="3" customFormat="1" ht="11.5"/>
    <row r="88" s="3" customFormat="1" ht="11.5"/>
    <row r="89" s="3" customFormat="1" ht="11.5"/>
    <row r="90" s="3" customFormat="1" ht="11.5"/>
    <row r="91" s="3" customFormat="1" ht="11.5"/>
    <row r="92" s="3" customFormat="1" ht="11.5"/>
    <row r="93" s="3" customFormat="1" ht="11.5"/>
    <row r="94" s="3" customFormat="1" ht="11.5"/>
    <row r="95" s="3" customFormat="1" ht="11.5"/>
    <row r="96" s="3" customFormat="1" ht="11.5"/>
    <row r="97" s="3" customFormat="1" ht="11.5"/>
    <row r="98" s="3" customFormat="1" ht="11.5"/>
    <row r="99" s="3" customFormat="1" ht="11.5"/>
    <row r="100" s="3" customFormat="1" ht="11.5"/>
    <row r="101" s="3" customFormat="1" ht="11.5"/>
    <row r="102" s="3" customFormat="1" ht="11.5"/>
    <row r="103" s="3" customFormat="1" ht="11.5"/>
    <row r="104" s="3" customFormat="1" ht="11.5"/>
    <row r="105" s="3" customFormat="1" ht="11.5"/>
    <row r="106" s="3" customFormat="1" ht="11.5"/>
    <row r="107" s="3" customFormat="1" ht="11.5"/>
    <row r="108" s="3" customFormat="1" ht="11.5"/>
    <row r="109" s="3" customFormat="1" ht="11.5"/>
    <row r="110" s="3" customFormat="1" ht="11.5"/>
    <row r="111" s="3" customFormat="1" ht="11.5"/>
    <row r="112" s="3" customFormat="1" ht="11.5"/>
    <row r="113" s="3" customFormat="1" ht="11.5"/>
    <row r="114" s="3" customFormat="1" ht="11.5"/>
    <row r="115" s="3" customFormat="1" ht="11.5"/>
    <row r="116" s="3" customFormat="1" ht="11.5"/>
    <row r="117" s="3" customFormat="1" ht="11.5"/>
    <row r="118" s="3" customFormat="1" ht="11.5"/>
    <row r="119" s="3" customFormat="1" ht="11.5"/>
    <row r="120" s="3" customFormat="1" ht="11.5"/>
    <row r="121" s="3" customFormat="1" ht="11.5"/>
    <row r="122" s="3" customFormat="1" ht="11.5"/>
    <row r="123" s="3" customFormat="1" ht="11.5"/>
    <row r="124" s="3" customFormat="1" ht="11.5"/>
    <row r="125" s="3" customFormat="1" ht="11.5"/>
    <row r="126" s="3" customFormat="1" ht="11.5"/>
    <row r="127" s="3" customFormat="1" ht="11.5"/>
    <row r="128" s="3" customFormat="1" ht="11.5"/>
    <row r="129" s="3" customFormat="1" ht="11.5"/>
    <row r="130" s="3" customFormat="1" ht="11.5"/>
    <row r="131" s="3" customFormat="1" ht="11.5"/>
    <row r="132" s="3" customFormat="1" ht="11.5"/>
    <row r="133" s="3" customFormat="1" ht="11.5"/>
    <row r="134" s="3" customFormat="1" ht="11.5"/>
    <row r="135" s="3" customFormat="1" ht="11.5"/>
    <row r="136" s="3" customFormat="1" ht="11.5"/>
    <row r="137" s="3" customFormat="1" ht="11.5"/>
    <row r="138" s="3" customFormat="1" ht="11.5"/>
    <row r="139" s="3" customFormat="1" ht="11.5"/>
    <row r="140" s="3" customFormat="1" ht="11.5"/>
    <row r="141" s="3" customFormat="1" ht="11.5"/>
    <row r="142" s="3" customFormat="1" ht="11.5"/>
    <row r="143" s="3" customFormat="1" ht="11.5"/>
    <row r="144" s="3" customFormat="1" ht="11.5"/>
    <row r="145" s="3" customFormat="1" ht="11.5"/>
    <row r="146" s="3" customFormat="1" ht="11.5"/>
    <row r="147" s="3" customFormat="1" ht="11.5"/>
    <row r="148" s="3" customFormat="1" ht="11.5"/>
    <row r="149" s="3" customFormat="1" ht="11.5"/>
    <row r="150" s="3" customFormat="1" ht="11.5"/>
    <row r="151" s="3" customFormat="1" ht="11.5"/>
    <row r="152" s="3" customFormat="1" ht="11.5"/>
    <row r="153" s="3" customFormat="1" ht="11.5"/>
    <row r="154" s="3" customFormat="1" ht="11.5"/>
    <row r="155" s="3" customFormat="1" ht="11.5"/>
    <row r="156" s="3" customFormat="1" ht="11.5"/>
    <row r="157" s="3" customFormat="1" ht="11.5"/>
    <row r="158" s="3" customFormat="1" ht="11.5"/>
    <row r="159" s="3" customFormat="1" ht="11.5"/>
    <row r="160" s="3" customFormat="1" ht="11.5"/>
    <row r="161" s="3" customFormat="1" ht="11.5"/>
    <row r="162" s="3" customFormat="1" ht="11.5"/>
    <row r="163" s="3" customFormat="1" ht="11.5"/>
    <row r="164" s="3" customFormat="1" ht="11.5"/>
    <row r="165" s="3" customFormat="1" ht="11.5"/>
    <row r="166" s="3" customFormat="1" ht="11.5"/>
    <row r="167" s="3" customFormat="1" ht="11.5"/>
    <row r="168" s="3" customFormat="1" ht="11.5"/>
    <row r="169" s="3" customFormat="1" ht="11.5"/>
    <row r="170" s="3" customFormat="1" ht="11.5"/>
    <row r="171" s="3" customFormat="1" ht="11.5"/>
    <row r="172" s="3" customFormat="1" ht="11.5"/>
    <row r="173" s="3" customFormat="1" ht="11.5"/>
    <row r="174" s="3" customFormat="1" ht="11.5"/>
    <row r="175" s="3" customFormat="1" ht="11.5"/>
    <row r="176" s="3" customFormat="1" ht="11.5"/>
    <row r="177" s="3" customFormat="1" ht="11.5"/>
    <row r="178" s="3" customFormat="1" ht="11.5"/>
    <row r="179" s="3" customFormat="1" ht="11.5"/>
    <row r="180" s="3" customFormat="1" ht="11.5"/>
    <row r="181" s="3" customFormat="1" ht="11.5"/>
    <row r="182" s="3" customFormat="1" ht="11.5"/>
    <row r="183" s="3" customFormat="1" ht="11.5"/>
    <row r="184" s="3" customFormat="1" ht="11.5"/>
    <row r="185" s="3" customFormat="1" ht="11.5"/>
    <row r="186" s="3" customFormat="1" ht="11.5"/>
    <row r="187" s="3" customFormat="1" ht="11.5"/>
    <row r="188" s="3" customFormat="1" ht="11.5"/>
    <row r="189" s="3" customFormat="1" ht="11.5"/>
    <row r="190" s="3" customFormat="1" ht="11.5"/>
    <row r="191" s="3" customFormat="1" ht="11.5"/>
    <row r="192" s="3" customFormat="1" ht="11.5"/>
    <row r="193" s="3" customFormat="1" ht="11.5"/>
    <row r="194" s="3" customFormat="1" ht="11.5"/>
    <row r="195" s="3" customFormat="1" ht="11.5"/>
    <row r="196" s="3" customFormat="1" ht="11.5"/>
    <row r="197" s="3" customFormat="1" ht="11.5"/>
    <row r="198" s="3" customFormat="1" ht="11.5"/>
    <row r="199" s="3" customFormat="1" ht="11.5"/>
    <row r="200" s="3" customFormat="1" ht="11.5"/>
    <row r="201" s="3" customFormat="1" ht="11.5"/>
    <row r="202" s="3" customFormat="1" ht="11.5"/>
    <row r="203" s="3" customFormat="1" ht="11.5"/>
    <row r="204" s="3" customFormat="1" ht="11.5"/>
    <row r="205" s="3" customFormat="1" ht="11.5"/>
    <row r="206" s="3" customFormat="1" ht="11.5"/>
    <row r="207" s="3" customFormat="1" ht="11.5"/>
    <row r="208" s="3" customFormat="1" ht="11.5"/>
    <row r="209" s="3" customFormat="1" ht="11.5"/>
    <row r="210" s="3" customFormat="1" ht="11.5"/>
    <row r="211" s="3" customFormat="1" ht="11.5"/>
    <row r="212" s="3" customFormat="1" ht="11.5"/>
    <row r="213" s="3" customFormat="1" ht="11.5"/>
    <row r="214" s="3" customFormat="1" ht="11.5"/>
    <row r="215" s="3" customFormat="1" ht="11.5"/>
    <row r="216" s="3" customFormat="1" ht="11.5"/>
    <row r="217" s="3" customFormat="1" ht="11.5"/>
    <row r="218" s="3" customFormat="1" ht="11.5"/>
    <row r="219" s="3" customFormat="1" ht="11.5"/>
    <row r="220" s="3" customFormat="1" ht="11.5"/>
    <row r="221" s="3" customFormat="1" ht="11.5"/>
    <row r="222" s="3" customFormat="1" ht="11.5"/>
    <row r="223" s="3" customFormat="1" ht="11.5"/>
    <row r="224" s="3" customFormat="1" ht="11.5"/>
    <row r="225" s="3" customFormat="1" ht="11.5"/>
    <row r="226" s="3" customFormat="1" ht="11.5"/>
    <row r="227" s="3" customFormat="1" ht="11.5"/>
    <row r="228" s="3" customFormat="1" ht="11.5"/>
    <row r="229" s="3" customFormat="1" ht="11.5"/>
    <row r="230" s="3" customFormat="1" ht="11.5"/>
    <row r="231" s="3" customFormat="1" ht="11.5"/>
    <row r="232" s="3" customFormat="1" ht="11.5"/>
    <row r="233" s="3" customFormat="1" ht="11.5"/>
    <row r="234" s="3" customFormat="1" ht="11.5"/>
    <row r="235" s="3" customFormat="1" ht="11.5"/>
    <row r="236" s="3" customFormat="1" ht="11.5"/>
    <row r="237" s="3" customFormat="1" ht="11.5"/>
    <row r="238" s="3" customFormat="1" ht="11.5"/>
    <row r="239" s="3" customFormat="1" ht="11.5"/>
    <row r="240" s="3" customFormat="1" ht="11.5"/>
    <row r="241" s="3" customFormat="1" ht="11.5"/>
    <row r="242" s="3" customFormat="1" ht="11.5"/>
    <row r="243" s="3" customFormat="1" ht="11.5"/>
    <row r="244" s="3" customFormat="1" ht="11.5"/>
    <row r="245" s="3" customFormat="1" ht="11.5"/>
    <row r="246" s="3" customFormat="1" ht="11.5"/>
    <row r="247" s="3" customFormat="1" ht="11.5"/>
    <row r="248" s="3" customFormat="1" ht="11.5"/>
    <row r="249" s="3" customFormat="1" ht="11.5"/>
    <row r="250" s="3" customFormat="1" ht="11.5"/>
    <row r="251" s="3" customFormat="1" ht="11.5"/>
    <row r="252" s="3" customFormat="1" ht="11.5"/>
    <row r="253" s="3" customFormat="1" ht="11.5"/>
    <row r="254" s="3" customFormat="1" ht="11.5"/>
    <row r="255" s="3" customFormat="1" ht="11.5"/>
    <row r="256" s="3" customFormat="1" ht="11.5"/>
    <row r="257" s="3" customFormat="1" ht="11.5"/>
    <row r="258" s="3" customFormat="1" ht="11.5"/>
    <row r="259" s="3" customFormat="1" ht="11.5"/>
    <row r="260" s="3" customFormat="1" ht="11.5"/>
    <row r="261" s="3" customFormat="1" ht="11.5"/>
    <row r="262" s="3" customFormat="1" ht="11.5"/>
    <row r="263" s="3" customFormat="1" ht="11.5"/>
    <row r="264" s="3" customFormat="1" ht="11.5"/>
    <row r="265" s="3" customFormat="1" ht="11.5"/>
    <row r="266" s="3" customFormat="1" ht="11.5"/>
    <row r="267" s="3" customFormat="1" ht="11.5"/>
    <row r="268" s="3" customFormat="1" ht="11.5"/>
    <row r="269" s="3" customFormat="1" ht="11.5"/>
    <row r="270" s="3" customFormat="1" ht="11.5"/>
    <row r="271" s="3" customFormat="1" ht="11.5"/>
    <row r="272" s="3" customFormat="1" ht="11.5"/>
    <row r="273" s="3" customFormat="1" ht="11.5"/>
    <row r="274" s="3" customFormat="1" ht="11.5"/>
    <row r="275" s="3" customFormat="1" ht="11.5"/>
    <row r="276" s="3" customFormat="1" ht="11.5"/>
    <row r="277" s="3" customFormat="1" ht="11.5"/>
    <row r="278" s="3" customFormat="1" ht="11.5"/>
    <row r="279" s="3" customFormat="1" ht="11.5"/>
    <row r="280" s="3" customFormat="1" ht="11.5"/>
    <row r="281" s="3" customFormat="1" ht="11.5"/>
    <row r="282" s="3" customFormat="1" ht="11.5"/>
    <row r="283" s="3" customFormat="1" ht="11.5"/>
    <row r="284" s="3" customFormat="1" ht="11.5"/>
    <row r="285" s="3" customFormat="1" ht="11.5"/>
    <row r="286" s="3" customFormat="1" ht="11.5"/>
    <row r="287" s="3" customFormat="1" ht="11.5"/>
    <row r="288" s="3" customFormat="1" ht="11.5"/>
    <row r="289" s="3" customFormat="1" ht="11.5"/>
    <row r="290" s="3" customFormat="1" ht="11.5"/>
    <row r="291" s="3" customFormat="1" ht="11.5"/>
    <row r="292" s="3" customFormat="1" ht="11.5"/>
    <row r="293" s="3" customFormat="1" ht="11.5"/>
    <row r="294" s="3" customFormat="1" ht="11.5"/>
    <row r="295" s="3" customFormat="1" ht="11.5"/>
    <row r="296" s="3" customFormat="1" ht="11.5"/>
    <row r="297" s="3" customFormat="1" ht="11.5"/>
    <row r="298" s="3" customFormat="1" ht="11.5"/>
    <row r="299" s="3" customFormat="1" ht="11.5"/>
    <row r="300" s="3" customFormat="1" ht="11.5"/>
    <row r="301" s="3" customFormat="1" ht="11.5"/>
    <row r="302" s="3" customFormat="1" ht="11.5"/>
    <row r="303" s="3" customFormat="1" ht="11.5"/>
    <row r="304" s="3" customFormat="1" ht="11.5"/>
    <row r="305" s="3" customFormat="1" ht="11.5"/>
    <row r="306" s="3" customFormat="1" ht="11.5"/>
    <row r="307" s="3" customFormat="1" ht="11.5"/>
    <row r="308" s="3" customFormat="1" ht="11.5"/>
    <row r="309" s="3" customFormat="1" ht="11.5"/>
    <row r="310" s="3" customFormat="1" ht="11.5"/>
    <row r="311" s="3" customFormat="1" ht="11.5"/>
    <row r="312" s="3" customFormat="1" ht="11.5"/>
    <row r="313" s="3" customFormat="1" ht="11.5"/>
    <row r="314" s="3" customFormat="1" ht="11.5"/>
    <row r="315" s="3" customFormat="1" ht="11.5"/>
    <row r="316" s="3" customFormat="1" ht="11.5"/>
    <row r="317" s="3" customFormat="1" ht="11.5"/>
    <row r="318" s="3" customFormat="1" ht="11.5"/>
    <row r="319" s="3" customFormat="1" ht="11.5"/>
    <row r="320" s="3" customFormat="1" ht="11.5"/>
    <row r="321" s="3" customFormat="1" ht="11.5"/>
    <row r="322" s="3" customFormat="1" ht="11.5"/>
    <row r="323" s="3" customFormat="1" ht="11.5"/>
    <row r="324" s="3" customFormat="1" ht="11.5"/>
    <row r="325" s="3" customFormat="1" ht="11.5"/>
    <row r="326" s="3" customFormat="1" ht="11.5"/>
    <row r="327" s="3" customFormat="1" ht="11.5"/>
    <row r="328" s="3" customFormat="1" ht="11.5"/>
    <row r="329" s="3" customFormat="1" ht="11.5"/>
    <row r="330" s="3" customFormat="1" ht="11.5"/>
    <row r="331" s="3" customFormat="1" ht="11.5"/>
    <row r="332" s="3" customFormat="1" ht="11.5"/>
    <row r="333" s="3" customFormat="1" ht="11.5"/>
    <row r="334" s="3" customFormat="1" ht="11.5"/>
    <row r="335" s="3" customFormat="1" ht="11.5"/>
    <row r="336" s="3" customFormat="1" ht="11.5"/>
    <row r="337" s="3" customFormat="1" ht="11.5"/>
    <row r="338" s="3" customFormat="1" ht="11.5"/>
    <row r="339" s="3" customFormat="1" ht="11.5"/>
    <row r="340" s="3" customFormat="1" ht="11.5"/>
    <row r="341" s="3" customFormat="1" ht="11.5"/>
    <row r="342" s="3" customFormat="1" ht="11.5"/>
    <row r="343" s="3" customFormat="1" ht="11.5"/>
    <row r="344" s="3" customFormat="1" ht="11.5"/>
    <row r="345" s="3" customFormat="1" ht="11.5"/>
    <row r="346" s="3" customFormat="1" ht="11.5"/>
    <row r="347" s="3" customFormat="1" ht="11.5"/>
    <row r="348" s="3" customFormat="1" ht="11.5"/>
    <row r="349" s="3" customFormat="1" ht="11.5"/>
    <row r="350" s="3" customFormat="1" ht="11.5"/>
    <row r="351" s="3" customFormat="1" ht="11.5"/>
    <row r="352" s="3" customFormat="1" ht="11.5"/>
    <row r="353" s="3" customFormat="1" ht="11.5"/>
    <row r="354" s="3" customFormat="1" ht="11.5"/>
    <row r="355" s="3" customFormat="1" ht="11.5"/>
    <row r="356" s="3" customFormat="1" ht="11.5"/>
    <row r="357" s="3" customFormat="1" ht="11.5"/>
    <row r="358" s="3" customFormat="1" ht="11.5"/>
    <row r="359" s="3" customFormat="1" ht="11.5"/>
    <row r="360" s="3" customFormat="1" ht="11.5"/>
    <row r="361" s="3" customFormat="1" ht="11.5"/>
    <row r="362" s="3" customFormat="1" ht="11.5"/>
    <row r="363" s="3" customFormat="1" ht="11.5"/>
    <row r="364" s="3" customFormat="1" ht="11.5"/>
    <row r="365" s="3" customFormat="1" ht="11.5"/>
    <row r="366" s="3" customFormat="1" ht="11.5"/>
    <row r="367" s="3" customFormat="1" ht="11.5"/>
    <row r="368" s="3" customFormat="1" ht="11.5"/>
    <row r="369" s="3" customFormat="1" ht="11.5"/>
    <row r="370" s="3" customFormat="1" ht="11.5"/>
    <row r="371" s="3" customFormat="1" ht="11.5"/>
  </sheetData>
  <hyperlinks>
    <hyperlink ref="A7"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36"/>
  <sheetViews>
    <sheetView topLeftCell="A10" workbookViewId="0"/>
  </sheetViews>
  <sheetFormatPr defaultColWidth="9" defaultRowHeight="11.5"/>
  <cols>
    <col min="1" max="1" width="19.08203125" style="190" bestFit="1" customWidth="1"/>
    <col min="2" max="2" width="119.58203125" style="190" customWidth="1"/>
    <col min="3" max="3" width="6.1640625" style="1" customWidth="1"/>
    <col min="4" max="16384" width="9" style="1"/>
  </cols>
  <sheetData>
    <row r="1" spans="1:2" ht="24" customHeight="1">
      <c r="A1" s="184" t="s">
        <v>1</v>
      </c>
      <c r="B1" s="185"/>
    </row>
    <row r="2" spans="1:2" ht="12.5">
      <c r="A2" s="186"/>
      <c r="B2" s="187" t="s">
        <v>428</v>
      </c>
    </row>
    <row r="3" spans="1:2">
      <c r="A3" s="188"/>
      <c r="B3" s="189" t="s">
        <v>426</v>
      </c>
    </row>
    <row r="4" spans="1:2">
      <c r="B4" s="189"/>
    </row>
    <row r="5" spans="1:2" ht="23">
      <c r="A5" s="191" t="s">
        <v>424</v>
      </c>
      <c r="B5" s="192" t="s">
        <v>529</v>
      </c>
    </row>
    <row r="7" spans="1:2">
      <c r="A7" s="191" t="s">
        <v>423</v>
      </c>
      <c r="B7" s="192" t="s">
        <v>468</v>
      </c>
    </row>
    <row r="9" spans="1:2" s="2" customFormat="1" ht="23">
      <c r="A9" s="191" t="s">
        <v>81</v>
      </c>
      <c r="B9" s="193" t="s">
        <v>99</v>
      </c>
    </row>
    <row r="10" spans="1:2">
      <c r="A10" s="194"/>
      <c r="B10" s="193"/>
    </row>
    <row r="11" spans="1:2" s="2" customFormat="1">
      <c r="A11" s="191" t="s">
        <v>82</v>
      </c>
      <c r="B11" s="193" t="s">
        <v>93</v>
      </c>
    </row>
    <row r="12" spans="1:2">
      <c r="A12" s="194"/>
      <c r="B12" s="193"/>
    </row>
    <row r="13" spans="1:2" s="6" customFormat="1" ht="23">
      <c r="A13" s="195" t="s">
        <v>83</v>
      </c>
      <c r="B13" s="192" t="s">
        <v>94</v>
      </c>
    </row>
    <row r="14" spans="1:2">
      <c r="A14" s="194"/>
      <c r="B14" s="193"/>
    </row>
    <row r="15" spans="1:2" s="6" customFormat="1">
      <c r="A15" s="195" t="s">
        <v>84</v>
      </c>
      <c r="B15" s="192" t="s">
        <v>427</v>
      </c>
    </row>
    <row r="16" spans="1:2" s="3" customFormat="1">
      <c r="A16" s="196"/>
      <c r="B16" s="192"/>
    </row>
    <row r="17" spans="1:2" s="2" customFormat="1">
      <c r="A17" s="191" t="s">
        <v>85</v>
      </c>
      <c r="B17" s="193" t="s">
        <v>100</v>
      </c>
    </row>
    <row r="18" spans="1:2">
      <c r="A18" s="194"/>
      <c r="B18" s="193"/>
    </row>
    <row r="19" spans="1:2" s="6" customFormat="1" ht="23">
      <c r="A19" s="195" t="s">
        <v>86</v>
      </c>
      <c r="B19" s="192" t="s">
        <v>92</v>
      </c>
    </row>
    <row r="20" spans="1:2" s="6" customFormat="1">
      <c r="A20" s="195"/>
      <c r="B20" s="192"/>
    </row>
    <row r="21" spans="1:2" s="6" customFormat="1">
      <c r="A21" s="195" t="s">
        <v>96</v>
      </c>
      <c r="B21" s="192" t="s">
        <v>95</v>
      </c>
    </row>
    <row r="22" spans="1:2" s="3" customFormat="1">
      <c r="A22" s="196"/>
      <c r="B22" s="192"/>
    </row>
    <row r="23" spans="1:2" s="2" customFormat="1">
      <c r="A23" s="191" t="s">
        <v>87</v>
      </c>
      <c r="B23" s="193" t="s">
        <v>97</v>
      </c>
    </row>
    <row r="24" spans="1:2">
      <c r="B24" s="197"/>
    </row>
    <row r="25" spans="1:2" ht="23">
      <c r="A25" s="191" t="s">
        <v>88</v>
      </c>
      <c r="B25" s="198" t="s">
        <v>98</v>
      </c>
    </row>
    <row r="26" spans="1:2">
      <c r="B26" s="197"/>
    </row>
    <row r="27" spans="1:2">
      <c r="A27" s="191" t="s">
        <v>89</v>
      </c>
      <c r="B27" s="193" t="s">
        <v>429</v>
      </c>
    </row>
    <row r="28" spans="1:2">
      <c r="A28" s="191"/>
      <c r="B28" s="197"/>
    </row>
    <row r="29" spans="1:2" ht="23">
      <c r="A29" s="191" t="s">
        <v>528</v>
      </c>
      <c r="B29" s="193" t="s">
        <v>431</v>
      </c>
    </row>
    <row r="30" spans="1:2">
      <c r="A30" s="191"/>
      <c r="B30" s="197"/>
    </row>
    <row r="31" spans="1:2">
      <c r="A31" s="191" t="s">
        <v>90</v>
      </c>
      <c r="B31" s="193" t="s">
        <v>91</v>
      </c>
    </row>
    <row r="32" spans="1:2">
      <c r="A32" s="191"/>
    </row>
    <row r="33" spans="1:2">
      <c r="A33" s="199" t="s">
        <v>419</v>
      </c>
      <c r="B33" s="193" t="s">
        <v>524</v>
      </c>
    </row>
    <row r="36" spans="1:2" ht="12.5">
      <c r="B36" s="31"/>
    </row>
  </sheetData>
  <hyperlinks>
    <hyperlink ref="B3" r:id="rId1" xr:uid="{00000000-0004-0000-0300-000000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F377"/>
  <sheetViews>
    <sheetView workbookViewId="0"/>
  </sheetViews>
  <sheetFormatPr defaultColWidth="9" defaultRowHeight="14"/>
  <cols>
    <col min="1" max="1" width="29" style="22" customWidth="1"/>
    <col min="2" max="2" width="43.1640625" style="23" customWidth="1"/>
    <col min="3" max="16384" width="9" style="7"/>
  </cols>
  <sheetData>
    <row r="1" spans="1:3" ht="23.25" customHeight="1">
      <c r="A1" s="20" t="s">
        <v>3</v>
      </c>
      <c r="B1" s="21" t="s">
        <v>4</v>
      </c>
    </row>
    <row r="2" spans="1:3" ht="13.5" customHeight="1">
      <c r="C2" s="15"/>
    </row>
    <row r="3" spans="1:3" ht="13.5" customHeight="1">
      <c r="A3" s="24"/>
    </row>
    <row r="4" spans="1:3" ht="13.5" customHeight="1">
      <c r="A4" s="25" t="s">
        <v>70</v>
      </c>
      <c r="B4" s="26" t="s">
        <v>71</v>
      </c>
    </row>
    <row r="5" spans="1:3" s="8" customFormat="1" ht="13.5" customHeight="1">
      <c r="A5" s="25" t="s">
        <v>73</v>
      </c>
      <c r="B5" s="26" t="s">
        <v>74</v>
      </c>
    </row>
    <row r="6" spans="1:3" s="8" customFormat="1" ht="13.5" customHeight="1">
      <c r="A6" s="25" t="s">
        <v>15</v>
      </c>
      <c r="B6" s="26" t="s">
        <v>16</v>
      </c>
    </row>
    <row r="7" spans="1:3" s="8" customFormat="1" ht="13.5" customHeight="1">
      <c r="A7" s="25" t="s">
        <v>417</v>
      </c>
      <c r="B7" s="26" t="s">
        <v>418</v>
      </c>
    </row>
    <row r="8" spans="1:3" s="3" customFormat="1" ht="12">
      <c r="A8" s="25" t="s">
        <v>17</v>
      </c>
      <c r="B8" s="26" t="s">
        <v>18</v>
      </c>
    </row>
    <row r="9" spans="1:3" s="3" customFormat="1" ht="12">
      <c r="A9" s="25" t="s">
        <v>445</v>
      </c>
      <c r="B9" s="26" t="s">
        <v>446</v>
      </c>
    </row>
    <row r="10" spans="1:3" s="3" customFormat="1" ht="12">
      <c r="A10" s="25" t="s">
        <v>19</v>
      </c>
      <c r="B10" s="26" t="s">
        <v>20</v>
      </c>
    </row>
    <row r="11" spans="1:3" s="3" customFormat="1" ht="12">
      <c r="A11" s="25" t="s">
        <v>21</v>
      </c>
      <c r="B11" s="26" t="s">
        <v>22</v>
      </c>
    </row>
    <row r="12" spans="1:3" s="3" customFormat="1" ht="12">
      <c r="A12" s="25" t="s">
        <v>23</v>
      </c>
      <c r="B12" s="26" t="s">
        <v>24</v>
      </c>
    </row>
    <row r="13" spans="1:3" s="3" customFormat="1" ht="12">
      <c r="A13" s="25" t="s">
        <v>25</v>
      </c>
      <c r="B13" s="26" t="s">
        <v>26</v>
      </c>
    </row>
    <row r="14" spans="1:3" s="3" customFormat="1" ht="12">
      <c r="A14" s="25" t="s">
        <v>27</v>
      </c>
      <c r="B14" s="26" t="s">
        <v>28</v>
      </c>
    </row>
    <row r="15" spans="1:3" s="3" customFormat="1" ht="12">
      <c r="A15" s="25" t="s">
        <v>29</v>
      </c>
      <c r="B15" s="26" t="s">
        <v>79</v>
      </c>
    </row>
    <row r="16" spans="1:3" s="3" customFormat="1" ht="12">
      <c r="A16" s="25" t="s">
        <v>30</v>
      </c>
      <c r="B16" s="26" t="s">
        <v>31</v>
      </c>
    </row>
    <row r="17" spans="1:6" s="3" customFormat="1" ht="12">
      <c r="A17" s="25" t="s">
        <v>433</v>
      </c>
      <c r="B17" s="26" t="s">
        <v>434</v>
      </c>
    </row>
    <row r="18" spans="1:6" s="3" customFormat="1" ht="12">
      <c r="A18" s="25" t="s">
        <v>32</v>
      </c>
      <c r="B18" s="26" t="s">
        <v>33</v>
      </c>
    </row>
    <row r="19" spans="1:6" s="3" customFormat="1" ht="12">
      <c r="A19" s="25" t="s">
        <v>34</v>
      </c>
      <c r="B19" s="26" t="s">
        <v>35</v>
      </c>
    </row>
    <row r="20" spans="1:6" s="3" customFormat="1" ht="12">
      <c r="A20" s="25" t="s">
        <v>36</v>
      </c>
      <c r="B20" s="26" t="s">
        <v>37</v>
      </c>
    </row>
    <row r="21" spans="1:6" s="3" customFormat="1" ht="12">
      <c r="A21" s="25" t="s">
        <v>38</v>
      </c>
      <c r="B21" s="26" t="s">
        <v>39</v>
      </c>
    </row>
    <row r="22" spans="1:6" s="3" customFormat="1" ht="12">
      <c r="A22" s="25" t="s">
        <v>40</v>
      </c>
      <c r="B22" s="26" t="s">
        <v>41</v>
      </c>
      <c r="E22" s="25"/>
      <c r="F22" s="26"/>
    </row>
    <row r="23" spans="1:6" s="3" customFormat="1" ht="12">
      <c r="A23" s="25" t="s">
        <v>42</v>
      </c>
      <c r="B23" s="26" t="s">
        <v>43</v>
      </c>
      <c r="E23" s="25"/>
      <c r="F23" s="26"/>
    </row>
    <row r="24" spans="1:6" s="3" customFormat="1" ht="12">
      <c r="A24" s="25" t="s">
        <v>75</v>
      </c>
      <c r="B24" s="26" t="s">
        <v>76</v>
      </c>
      <c r="E24" s="25"/>
      <c r="F24" s="26"/>
    </row>
    <row r="25" spans="1:6" s="3" customFormat="1" ht="12">
      <c r="A25" s="25" t="s">
        <v>77</v>
      </c>
      <c r="B25" s="26" t="s">
        <v>78</v>
      </c>
    </row>
    <row r="26" spans="1:6" s="3" customFormat="1" ht="12">
      <c r="A26" s="25" t="s">
        <v>456</v>
      </c>
      <c r="B26" s="26" t="s">
        <v>72</v>
      </c>
    </row>
    <row r="27" spans="1:6" s="3" customFormat="1" ht="12">
      <c r="A27" s="25" t="s">
        <v>453</v>
      </c>
      <c r="B27" s="26" t="s">
        <v>44</v>
      </c>
    </row>
    <row r="28" spans="1:6" s="3" customFormat="1" ht="12">
      <c r="A28" s="25" t="s">
        <v>45</v>
      </c>
      <c r="B28" s="26" t="s">
        <v>455</v>
      </c>
    </row>
    <row r="29" spans="1:6" s="3" customFormat="1" ht="12">
      <c r="A29" s="25" t="s">
        <v>422</v>
      </c>
      <c r="B29" s="61" t="s">
        <v>442</v>
      </c>
    </row>
    <row r="30" spans="1:6" s="3" customFormat="1" ht="12">
      <c r="A30" s="25" t="s">
        <v>46</v>
      </c>
      <c r="B30" s="26" t="s">
        <v>430</v>
      </c>
    </row>
    <row r="31" spans="1:6" s="3" customFormat="1" ht="12">
      <c r="A31" s="25" t="s">
        <v>443</v>
      </c>
      <c r="B31" s="26" t="s">
        <v>444</v>
      </c>
    </row>
    <row r="32" spans="1:6" s="3" customFormat="1" ht="12">
      <c r="A32" s="25" t="s">
        <v>454</v>
      </c>
      <c r="B32" s="26" t="s">
        <v>47</v>
      </c>
    </row>
    <row r="33" spans="1:2" s="3" customFormat="1" ht="12">
      <c r="A33" s="25" t="s">
        <v>48</v>
      </c>
      <c r="B33" s="26" t="s">
        <v>49</v>
      </c>
    </row>
    <row r="34" spans="1:2" s="3" customFormat="1" ht="12">
      <c r="A34" s="25" t="s">
        <v>50</v>
      </c>
      <c r="B34" s="26" t="s">
        <v>51</v>
      </c>
    </row>
    <row r="35" spans="1:2" s="3" customFormat="1" ht="12">
      <c r="A35" s="25" t="s">
        <v>52</v>
      </c>
      <c r="B35" s="26" t="s">
        <v>53</v>
      </c>
    </row>
    <row r="36" spans="1:2" s="3" customFormat="1" ht="12">
      <c r="A36" s="25" t="s">
        <v>54</v>
      </c>
      <c r="B36" s="26" t="s">
        <v>55</v>
      </c>
    </row>
    <row r="37" spans="1:2" s="3" customFormat="1" ht="12">
      <c r="A37" s="25" t="s">
        <v>56</v>
      </c>
      <c r="B37" s="26" t="s">
        <v>57</v>
      </c>
    </row>
    <row r="38" spans="1:2" s="3" customFormat="1" ht="12">
      <c r="A38" s="25" t="s">
        <v>58</v>
      </c>
      <c r="B38" s="26" t="s">
        <v>458</v>
      </c>
    </row>
    <row r="39" spans="1:2" s="3" customFormat="1" ht="12">
      <c r="A39" s="25" t="s">
        <v>59</v>
      </c>
      <c r="B39" s="26" t="s">
        <v>60</v>
      </c>
    </row>
    <row r="40" spans="1:2" s="3" customFormat="1" ht="12">
      <c r="A40" s="25" t="s">
        <v>61</v>
      </c>
      <c r="B40" s="26" t="s">
        <v>61</v>
      </c>
    </row>
    <row r="41" spans="1:2" s="3" customFormat="1" ht="12">
      <c r="A41" s="25" t="s">
        <v>62</v>
      </c>
      <c r="B41" s="26" t="s">
        <v>63</v>
      </c>
    </row>
    <row r="42" spans="1:2" s="3" customFormat="1" ht="12">
      <c r="A42" s="25" t="s">
        <v>64</v>
      </c>
      <c r="B42" s="26" t="s">
        <v>65</v>
      </c>
    </row>
    <row r="43" spans="1:2" s="3" customFormat="1" ht="12">
      <c r="A43" s="25" t="s">
        <v>530</v>
      </c>
      <c r="B43" s="26" t="s">
        <v>66</v>
      </c>
    </row>
    <row r="44" spans="1:2" s="3" customFormat="1" ht="12">
      <c r="A44" s="25" t="s">
        <v>67</v>
      </c>
      <c r="B44" s="26" t="s">
        <v>68</v>
      </c>
    </row>
    <row r="45" spans="1:2" s="3" customFormat="1" ht="12">
      <c r="A45" s="25" t="s">
        <v>69</v>
      </c>
      <c r="B45" s="26" t="s">
        <v>80</v>
      </c>
    </row>
    <row r="46" spans="1:2" s="3" customFormat="1" ht="11.5"/>
    <row r="47" spans="1:2" s="3" customFormat="1" ht="11.5"/>
    <row r="48" spans="1:2" s="3" customFormat="1" ht="11.5">
      <c r="A48" s="27"/>
      <c r="B48" s="28"/>
    </row>
    <row r="49" spans="1:2" s="3" customFormat="1" ht="11.5">
      <c r="A49" s="27"/>
      <c r="B49" s="28"/>
    </row>
    <row r="50" spans="1:2" s="3" customFormat="1" ht="11.5">
      <c r="A50" s="27"/>
      <c r="B50" s="28"/>
    </row>
    <row r="51" spans="1:2" s="3" customFormat="1" ht="11.5">
      <c r="A51" s="27"/>
      <c r="B51" s="28"/>
    </row>
    <row r="52" spans="1:2" s="3" customFormat="1" ht="11.5">
      <c r="A52" s="27"/>
      <c r="B52" s="28"/>
    </row>
    <row r="53" spans="1:2" s="3" customFormat="1" ht="11.5">
      <c r="A53" s="27"/>
      <c r="B53" s="28"/>
    </row>
    <row r="54" spans="1:2" s="3" customFormat="1" ht="11.5">
      <c r="A54" s="27"/>
      <c r="B54" s="28"/>
    </row>
    <row r="55" spans="1:2" s="3" customFormat="1" ht="11.5">
      <c r="A55" s="27"/>
      <c r="B55" s="28"/>
    </row>
    <row r="56" spans="1:2" s="3" customFormat="1" ht="11.5">
      <c r="A56" s="27"/>
      <c r="B56" s="28"/>
    </row>
    <row r="57" spans="1:2" s="3" customFormat="1" ht="11.5">
      <c r="A57" s="27"/>
      <c r="B57" s="28"/>
    </row>
    <row r="58" spans="1:2" s="3" customFormat="1" ht="11.5">
      <c r="A58" s="27"/>
      <c r="B58" s="28"/>
    </row>
    <row r="59" spans="1:2" s="3" customFormat="1" ht="11.5">
      <c r="A59" s="27"/>
      <c r="B59" s="28"/>
    </row>
    <row r="60" spans="1:2" s="3" customFormat="1" ht="11.5">
      <c r="A60" s="27"/>
      <c r="B60" s="28"/>
    </row>
    <row r="61" spans="1:2" s="3" customFormat="1" ht="11.5">
      <c r="A61" s="27"/>
      <c r="B61" s="28"/>
    </row>
    <row r="62" spans="1:2" s="3" customFormat="1" ht="11.5">
      <c r="A62" s="27"/>
      <c r="B62" s="28"/>
    </row>
    <row r="63" spans="1:2" s="3" customFormat="1" ht="11.5">
      <c r="A63" s="27"/>
      <c r="B63" s="28"/>
    </row>
    <row r="64" spans="1:2" s="3" customFormat="1" ht="11.5">
      <c r="A64" s="27"/>
      <c r="B64" s="28"/>
    </row>
    <row r="65" spans="1:2" s="3" customFormat="1" ht="11.5">
      <c r="A65" s="27"/>
      <c r="B65" s="28"/>
    </row>
    <row r="66" spans="1:2" s="3" customFormat="1" ht="11.5">
      <c r="A66" s="27"/>
      <c r="B66" s="28"/>
    </row>
    <row r="67" spans="1:2" s="3" customFormat="1" ht="11.5">
      <c r="A67" s="27"/>
      <c r="B67" s="28"/>
    </row>
    <row r="68" spans="1:2" s="3" customFormat="1" ht="11.5">
      <c r="A68" s="27"/>
      <c r="B68" s="28"/>
    </row>
    <row r="69" spans="1:2" s="3" customFormat="1" ht="11.5">
      <c r="A69" s="27"/>
      <c r="B69" s="28"/>
    </row>
    <row r="70" spans="1:2" s="3" customFormat="1" ht="11.5">
      <c r="A70" s="27"/>
      <c r="B70" s="28"/>
    </row>
    <row r="71" spans="1:2" s="3" customFormat="1" ht="11.5">
      <c r="A71" s="27"/>
      <c r="B71" s="28"/>
    </row>
    <row r="72" spans="1:2" s="3" customFormat="1" ht="11.5">
      <c r="A72" s="27"/>
      <c r="B72" s="28"/>
    </row>
    <row r="73" spans="1:2" s="3" customFormat="1" ht="11.5">
      <c r="A73" s="27"/>
      <c r="B73" s="28"/>
    </row>
    <row r="74" spans="1:2" s="3" customFormat="1" ht="11.5">
      <c r="A74" s="27"/>
      <c r="B74" s="28"/>
    </row>
    <row r="75" spans="1:2" s="3" customFormat="1" ht="11.5">
      <c r="A75" s="27"/>
      <c r="B75" s="28"/>
    </row>
    <row r="76" spans="1:2" s="3" customFormat="1" ht="11.5">
      <c r="A76" s="27"/>
      <c r="B76" s="28"/>
    </row>
    <row r="77" spans="1:2" s="3" customFormat="1" ht="11.5">
      <c r="A77" s="27"/>
      <c r="B77" s="28"/>
    </row>
    <row r="78" spans="1:2" s="3" customFormat="1" ht="11.5">
      <c r="A78" s="27"/>
      <c r="B78" s="28"/>
    </row>
    <row r="79" spans="1:2" s="3" customFormat="1" ht="11.5">
      <c r="A79" s="27"/>
      <c r="B79" s="28"/>
    </row>
    <row r="80" spans="1:2" s="3" customFormat="1" ht="11.5">
      <c r="A80" s="27"/>
      <c r="B80" s="28"/>
    </row>
    <row r="81" spans="1:2" s="3" customFormat="1" ht="11.5">
      <c r="A81" s="27"/>
      <c r="B81" s="28"/>
    </row>
    <row r="82" spans="1:2" s="3" customFormat="1" ht="11.5">
      <c r="A82" s="27"/>
      <c r="B82" s="28"/>
    </row>
    <row r="83" spans="1:2" s="3" customFormat="1" ht="11.5">
      <c r="A83" s="27"/>
      <c r="B83" s="28"/>
    </row>
    <row r="84" spans="1:2" s="3" customFormat="1" ht="11.5">
      <c r="A84" s="27"/>
      <c r="B84" s="28"/>
    </row>
    <row r="85" spans="1:2" s="3" customFormat="1" ht="11.5">
      <c r="A85" s="27"/>
      <c r="B85" s="28"/>
    </row>
    <row r="86" spans="1:2" s="3" customFormat="1" ht="11.5">
      <c r="A86" s="27"/>
      <c r="B86" s="28"/>
    </row>
    <row r="87" spans="1:2" s="3" customFormat="1" ht="11.5">
      <c r="A87" s="27"/>
      <c r="B87" s="28"/>
    </row>
    <row r="88" spans="1:2" s="3" customFormat="1" ht="11.5">
      <c r="A88" s="27"/>
      <c r="B88" s="28"/>
    </row>
    <row r="89" spans="1:2" s="3" customFormat="1" ht="11.5">
      <c r="A89" s="27"/>
      <c r="B89" s="28"/>
    </row>
    <row r="90" spans="1:2" s="3" customFormat="1" ht="11.5">
      <c r="A90" s="27"/>
      <c r="B90" s="28"/>
    </row>
    <row r="91" spans="1:2" s="3" customFormat="1" ht="11.5">
      <c r="A91" s="27"/>
      <c r="B91" s="28"/>
    </row>
    <row r="92" spans="1:2" s="3" customFormat="1" ht="11.5">
      <c r="A92" s="27"/>
      <c r="B92" s="28"/>
    </row>
    <row r="93" spans="1:2" s="3" customFormat="1" ht="11.5">
      <c r="A93" s="27"/>
      <c r="B93" s="28"/>
    </row>
    <row r="94" spans="1:2" s="3" customFormat="1" ht="11.5">
      <c r="A94" s="27"/>
      <c r="B94" s="28"/>
    </row>
    <row r="95" spans="1:2" s="3" customFormat="1" ht="11.5">
      <c r="A95" s="27"/>
      <c r="B95" s="28"/>
    </row>
    <row r="96" spans="1:2" s="3" customFormat="1" ht="11.5">
      <c r="A96" s="27"/>
      <c r="B96" s="28"/>
    </row>
    <row r="97" spans="1:2" s="3" customFormat="1" ht="11.5">
      <c r="A97" s="27"/>
      <c r="B97" s="28"/>
    </row>
    <row r="98" spans="1:2" s="3" customFormat="1" ht="11.5">
      <c r="A98" s="27"/>
      <c r="B98" s="28"/>
    </row>
    <row r="99" spans="1:2" s="3" customFormat="1" ht="11.5">
      <c r="A99" s="27"/>
      <c r="B99" s="28"/>
    </row>
    <row r="100" spans="1:2" s="3" customFormat="1" ht="11.5">
      <c r="A100" s="27"/>
      <c r="B100" s="28"/>
    </row>
    <row r="101" spans="1:2" s="3" customFormat="1" ht="11.5">
      <c r="A101" s="27"/>
      <c r="B101" s="28"/>
    </row>
    <row r="102" spans="1:2" s="3" customFormat="1" ht="11.5">
      <c r="A102" s="27"/>
      <c r="B102" s="28"/>
    </row>
    <row r="103" spans="1:2" s="3" customFormat="1" ht="11.5">
      <c r="A103" s="27"/>
      <c r="B103" s="28"/>
    </row>
    <row r="104" spans="1:2" s="3" customFormat="1" ht="11.5">
      <c r="A104" s="27"/>
      <c r="B104" s="28"/>
    </row>
    <row r="105" spans="1:2" s="3" customFormat="1" ht="11.5">
      <c r="A105" s="27"/>
      <c r="B105" s="28"/>
    </row>
    <row r="106" spans="1:2" s="3" customFormat="1" ht="11.5">
      <c r="A106" s="27"/>
      <c r="B106" s="28"/>
    </row>
    <row r="107" spans="1:2" s="3" customFormat="1" ht="11.5">
      <c r="A107" s="27"/>
      <c r="B107" s="28"/>
    </row>
    <row r="108" spans="1:2" s="3" customFormat="1" ht="11.5">
      <c r="A108" s="27"/>
      <c r="B108" s="28"/>
    </row>
    <row r="109" spans="1:2" s="3" customFormat="1" ht="11.5">
      <c r="A109" s="27"/>
      <c r="B109" s="28"/>
    </row>
    <row r="110" spans="1:2" s="3" customFormat="1" ht="11.5">
      <c r="A110" s="27"/>
      <c r="B110" s="28"/>
    </row>
    <row r="111" spans="1:2" s="3" customFormat="1" ht="11.5">
      <c r="A111" s="27"/>
      <c r="B111" s="28"/>
    </row>
    <row r="112" spans="1:2" s="3" customFormat="1" ht="11.5">
      <c r="A112" s="27"/>
      <c r="B112" s="28"/>
    </row>
    <row r="113" spans="1:2" s="3" customFormat="1" ht="11.5">
      <c r="A113" s="27"/>
      <c r="B113" s="28"/>
    </row>
    <row r="114" spans="1:2" s="3" customFormat="1" ht="11.5">
      <c r="A114" s="27"/>
      <c r="B114" s="28"/>
    </row>
    <row r="115" spans="1:2" s="3" customFormat="1" ht="11.5">
      <c r="A115" s="27"/>
      <c r="B115" s="28"/>
    </row>
    <row r="116" spans="1:2" s="3" customFormat="1" ht="11.5">
      <c r="A116" s="27"/>
      <c r="B116" s="28"/>
    </row>
    <row r="117" spans="1:2" s="3" customFormat="1" ht="11.5">
      <c r="A117" s="27"/>
      <c r="B117" s="28"/>
    </row>
    <row r="118" spans="1:2" s="3" customFormat="1" ht="11.5">
      <c r="A118" s="27"/>
      <c r="B118" s="28"/>
    </row>
    <row r="119" spans="1:2" s="3" customFormat="1" ht="11.5">
      <c r="A119" s="27"/>
      <c r="B119" s="28"/>
    </row>
    <row r="120" spans="1:2" s="3" customFormat="1" ht="11.5">
      <c r="A120" s="27"/>
      <c r="B120" s="28"/>
    </row>
    <row r="121" spans="1:2" s="3" customFormat="1" ht="11.5">
      <c r="A121" s="27"/>
      <c r="B121" s="28"/>
    </row>
    <row r="122" spans="1:2" s="3" customFormat="1" ht="11.5">
      <c r="A122" s="27"/>
      <c r="B122" s="28"/>
    </row>
    <row r="123" spans="1:2" s="3" customFormat="1" ht="11.5">
      <c r="A123" s="27"/>
      <c r="B123" s="28"/>
    </row>
    <row r="124" spans="1:2" s="3" customFormat="1" ht="11.5">
      <c r="A124" s="27"/>
      <c r="B124" s="28"/>
    </row>
    <row r="125" spans="1:2" s="3" customFormat="1" ht="11.5">
      <c r="A125" s="27"/>
      <c r="B125" s="28"/>
    </row>
    <row r="126" spans="1:2" s="3" customFormat="1" ht="11.5">
      <c r="A126" s="27"/>
      <c r="B126" s="28"/>
    </row>
    <row r="127" spans="1:2" s="3" customFormat="1" ht="11.5">
      <c r="A127" s="27"/>
      <c r="B127" s="28"/>
    </row>
    <row r="128" spans="1:2" s="3" customFormat="1" ht="11.5">
      <c r="A128" s="27"/>
      <c r="B128" s="28"/>
    </row>
    <row r="129" spans="1:2" s="3" customFormat="1" ht="11.5">
      <c r="A129" s="27"/>
      <c r="B129" s="28"/>
    </row>
    <row r="130" spans="1:2" s="3" customFormat="1" ht="11.5">
      <c r="A130" s="27"/>
      <c r="B130" s="28"/>
    </row>
    <row r="131" spans="1:2" s="3" customFormat="1" ht="11.5">
      <c r="A131" s="27"/>
      <c r="B131" s="28"/>
    </row>
    <row r="132" spans="1:2" s="3" customFormat="1" ht="11.5">
      <c r="A132" s="27"/>
      <c r="B132" s="28"/>
    </row>
    <row r="133" spans="1:2" s="3" customFormat="1" ht="11.5">
      <c r="A133" s="27"/>
      <c r="B133" s="28"/>
    </row>
    <row r="134" spans="1:2" s="3" customFormat="1" ht="11.5">
      <c r="A134" s="27"/>
      <c r="B134" s="28"/>
    </row>
    <row r="135" spans="1:2" s="3" customFormat="1" ht="11.5">
      <c r="A135" s="27"/>
      <c r="B135" s="28"/>
    </row>
    <row r="136" spans="1:2" s="3" customFormat="1" ht="11.5">
      <c r="A136" s="27"/>
      <c r="B136" s="28"/>
    </row>
    <row r="137" spans="1:2" s="3" customFormat="1" ht="11.5">
      <c r="A137" s="27"/>
      <c r="B137" s="28"/>
    </row>
    <row r="138" spans="1:2" s="3" customFormat="1" ht="11.5">
      <c r="A138" s="27"/>
      <c r="B138" s="28"/>
    </row>
    <row r="139" spans="1:2" s="3" customFormat="1" ht="11.5">
      <c r="A139" s="27"/>
      <c r="B139" s="28"/>
    </row>
    <row r="140" spans="1:2" s="3" customFormat="1" ht="11.5">
      <c r="A140" s="27"/>
      <c r="B140" s="28"/>
    </row>
    <row r="141" spans="1:2" s="3" customFormat="1" ht="11.5">
      <c r="A141" s="27"/>
      <c r="B141" s="28"/>
    </row>
    <row r="142" spans="1:2" s="3" customFormat="1" ht="11.5">
      <c r="A142" s="27"/>
      <c r="B142" s="28"/>
    </row>
    <row r="143" spans="1:2" s="3" customFormat="1" ht="11.5">
      <c r="A143" s="27"/>
      <c r="B143" s="28"/>
    </row>
    <row r="144" spans="1:2" s="3" customFormat="1" ht="11.5">
      <c r="A144" s="27"/>
      <c r="B144" s="28"/>
    </row>
    <row r="145" spans="1:2" s="3" customFormat="1" ht="11.5">
      <c r="A145" s="27"/>
      <c r="B145" s="28"/>
    </row>
    <row r="146" spans="1:2" s="3" customFormat="1" ht="11.5">
      <c r="A146" s="27"/>
      <c r="B146" s="28"/>
    </row>
    <row r="147" spans="1:2" s="3" customFormat="1" ht="11.5">
      <c r="A147" s="27"/>
      <c r="B147" s="28"/>
    </row>
    <row r="148" spans="1:2" s="3" customFormat="1" ht="11.5">
      <c r="A148" s="27"/>
      <c r="B148" s="28"/>
    </row>
    <row r="149" spans="1:2" s="3" customFormat="1" ht="11.5">
      <c r="A149" s="27"/>
      <c r="B149" s="28"/>
    </row>
    <row r="150" spans="1:2" s="3" customFormat="1" ht="11.5">
      <c r="A150" s="27"/>
      <c r="B150" s="28"/>
    </row>
    <row r="151" spans="1:2" s="3" customFormat="1" ht="11.5">
      <c r="A151" s="27"/>
      <c r="B151" s="28"/>
    </row>
    <row r="152" spans="1:2" s="3" customFormat="1" ht="11.5">
      <c r="A152" s="27"/>
      <c r="B152" s="28"/>
    </row>
    <row r="153" spans="1:2" s="3" customFormat="1" ht="11.5">
      <c r="A153" s="27"/>
      <c r="B153" s="28"/>
    </row>
    <row r="154" spans="1:2" s="3" customFormat="1" ht="11.5">
      <c r="A154" s="27"/>
      <c r="B154" s="28"/>
    </row>
    <row r="155" spans="1:2" s="3" customFormat="1" ht="11.5">
      <c r="A155" s="27"/>
      <c r="B155" s="28"/>
    </row>
    <row r="156" spans="1:2" s="3" customFormat="1" ht="11.5">
      <c r="A156" s="27"/>
      <c r="B156" s="28"/>
    </row>
    <row r="157" spans="1:2" s="3" customFormat="1" ht="11.5">
      <c r="A157" s="27"/>
      <c r="B157" s="28"/>
    </row>
    <row r="158" spans="1:2" s="3" customFormat="1" ht="11.5">
      <c r="A158" s="27"/>
      <c r="B158" s="28"/>
    </row>
    <row r="159" spans="1:2" s="3" customFormat="1" ht="11.5">
      <c r="A159" s="27"/>
      <c r="B159" s="28"/>
    </row>
    <row r="160" spans="1:2" s="3" customFormat="1" ht="11.5">
      <c r="A160" s="27"/>
      <c r="B160" s="28"/>
    </row>
    <row r="161" spans="1:2" s="3" customFormat="1" ht="11.5">
      <c r="A161" s="27"/>
      <c r="B161" s="28"/>
    </row>
    <row r="162" spans="1:2" s="3" customFormat="1" ht="11.5">
      <c r="A162" s="27"/>
      <c r="B162" s="28"/>
    </row>
    <row r="163" spans="1:2" s="3" customFormat="1" ht="11.5">
      <c r="A163" s="27"/>
      <c r="B163" s="28"/>
    </row>
    <row r="164" spans="1:2" s="3" customFormat="1" ht="11.5">
      <c r="A164" s="27"/>
      <c r="B164" s="28"/>
    </row>
    <row r="165" spans="1:2" s="3" customFormat="1" ht="11.5">
      <c r="A165" s="27"/>
      <c r="B165" s="28"/>
    </row>
    <row r="166" spans="1:2" s="3" customFormat="1" ht="11.5">
      <c r="A166" s="27"/>
      <c r="B166" s="28"/>
    </row>
    <row r="167" spans="1:2" s="3" customFormat="1" ht="11.5">
      <c r="A167" s="27"/>
      <c r="B167" s="28"/>
    </row>
    <row r="168" spans="1:2" s="3" customFormat="1" ht="11.5">
      <c r="A168" s="27"/>
      <c r="B168" s="28"/>
    </row>
    <row r="169" spans="1:2" s="3" customFormat="1" ht="11.5">
      <c r="A169" s="27"/>
      <c r="B169" s="28"/>
    </row>
    <row r="170" spans="1:2" s="3" customFormat="1" ht="11.5">
      <c r="A170" s="27"/>
      <c r="B170" s="28"/>
    </row>
    <row r="171" spans="1:2" s="3" customFormat="1" ht="11.5">
      <c r="A171" s="27"/>
      <c r="B171" s="28"/>
    </row>
    <row r="172" spans="1:2" s="3" customFormat="1" ht="11.5">
      <c r="A172" s="27"/>
      <c r="B172" s="28"/>
    </row>
    <row r="173" spans="1:2" s="3" customFormat="1" ht="11.5">
      <c r="A173" s="27"/>
      <c r="B173" s="28"/>
    </row>
    <row r="174" spans="1:2" s="3" customFormat="1" ht="11.5">
      <c r="A174" s="27"/>
      <c r="B174" s="28"/>
    </row>
    <row r="175" spans="1:2" s="3" customFormat="1" ht="11.5">
      <c r="A175" s="27"/>
      <c r="B175" s="28"/>
    </row>
    <row r="176" spans="1:2" s="3" customFormat="1" ht="11.5">
      <c r="A176" s="27"/>
      <c r="B176" s="28"/>
    </row>
    <row r="177" spans="1:2" s="3" customFormat="1" ht="11.5">
      <c r="A177" s="27"/>
      <c r="B177" s="28"/>
    </row>
    <row r="178" spans="1:2" s="3" customFormat="1" ht="11.5">
      <c r="A178" s="27"/>
      <c r="B178" s="28"/>
    </row>
    <row r="179" spans="1:2" s="3" customFormat="1" ht="11.5">
      <c r="A179" s="27"/>
      <c r="B179" s="28"/>
    </row>
    <row r="180" spans="1:2" s="3" customFormat="1" ht="11.5">
      <c r="A180" s="27"/>
      <c r="B180" s="28"/>
    </row>
    <row r="181" spans="1:2" s="3" customFormat="1" ht="11.5">
      <c r="A181" s="27"/>
      <c r="B181" s="28"/>
    </row>
    <row r="182" spans="1:2" s="3" customFormat="1" ht="11.5">
      <c r="A182" s="27"/>
      <c r="B182" s="28"/>
    </row>
    <row r="183" spans="1:2" s="3" customFormat="1" ht="11.5">
      <c r="A183" s="27"/>
      <c r="B183" s="28"/>
    </row>
    <row r="184" spans="1:2" s="3" customFormat="1" ht="11.5">
      <c r="A184" s="27"/>
      <c r="B184" s="28"/>
    </row>
    <row r="185" spans="1:2" s="3" customFormat="1" ht="11.5">
      <c r="A185" s="27"/>
      <c r="B185" s="28"/>
    </row>
    <row r="186" spans="1:2" s="3" customFormat="1" ht="11.5">
      <c r="A186" s="27"/>
      <c r="B186" s="28"/>
    </row>
    <row r="187" spans="1:2" s="3" customFormat="1" ht="11.5">
      <c r="A187" s="27"/>
      <c r="B187" s="28"/>
    </row>
    <row r="188" spans="1:2" s="3" customFormat="1" ht="11.5">
      <c r="A188" s="27"/>
      <c r="B188" s="28"/>
    </row>
    <row r="189" spans="1:2" s="3" customFormat="1" ht="11.5">
      <c r="A189" s="27"/>
      <c r="B189" s="28"/>
    </row>
    <row r="190" spans="1:2" s="3" customFormat="1" ht="11.5">
      <c r="A190" s="27"/>
      <c r="B190" s="28"/>
    </row>
    <row r="191" spans="1:2" s="3" customFormat="1" ht="11.5">
      <c r="A191" s="27"/>
      <c r="B191" s="28"/>
    </row>
    <row r="192" spans="1:2" s="3" customFormat="1" ht="11.5">
      <c r="A192" s="27"/>
      <c r="B192" s="28"/>
    </row>
    <row r="193" spans="1:2" s="3" customFormat="1" ht="11.5">
      <c r="A193" s="27"/>
      <c r="B193" s="28"/>
    </row>
    <row r="194" spans="1:2" s="3" customFormat="1" ht="11.5">
      <c r="A194" s="27"/>
      <c r="B194" s="28"/>
    </row>
    <row r="195" spans="1:2" s="3" customFormat="1" ht="11.5">
      <c r="A195" s="27"/>
      <c r="B195" s="28"/>
    </row>
    <row r="196" spans="1:2" s="3" customFormat="1" ht="11.5">
      <c r="A196" s="27"/>
      <c r="B196" s="28"/>
    </row>
    <row r="197" spans="1:2" s="3" customFormat="1" ht="11.5">
      <c r="A197" s="27"/>
      <c r="B197" s="28"/>
    </row>
    <row r="198" spans="1:2" s="3" customFormat="1" ht="11.5">
      <c r="A198" s="27"/>
      <c r="B198" s="28"/>
    </row>
    <row r="199" spans="1:2" s="3" customFormat="1" ht="11.5">
      <c r="A199" s="27"/>
      <c r="B199" s="28"/>
    </row>
    <row r="200" spans="1:2" s="3" customFormat="1" ht="11.5">
      <c r="A200" s="27"/>
      <c r="B200" s="28"/>
    </row>
    <row r="201" spans="1:2" s="3" customFormat="1" ht="11.5">
      <c r="A201" s="27"/>
      <c r="B201" s="28"/>
    </row>
    <row r="202" spans="1:2" s="3" customFormat="1" ht="11.5">
      <c r="A202" s="27"/>
      <c r="B202" s="28"/>
    </row>
    <row r="203" spans="1:2" s="3" customFormat="1" ht="11.5">
      <c r="A203" s="27"/>
      <c r="B203" s="28"/>
    </row>
    <row r="204" spans="1:2" s="3" customFormat="1" ht="11.5">
      <c r="A204" s="27"/>
      <c r="B204" s="28"/>
    </row>
    <row r="205" spans="1:2" s="3" customFormat="1" ht="11.5">
      <c r="A205" s="27"/>
      <c r="B205" s="28"/>
    </row>
    <row r="206" spans="1:2" s="3" customFormat="1" ht="11.5">
      <c r="A206" s="27"/>
      <c r="B206" s="28"/>
    </row>
    <row r="207" spans="1:2" s="3" customFormat="1" ht="11.5">
      <c r="A207" s="27"/>
      <c r="B207" s="28"/>
    </row>
    <row r="208" spans="1:2" s="3" customFormat="1" ht="11.5">
      <c r="A208" s="27"/>
      <c r="B208" s="28"/>
    </row>
    <row r="209" spans="1:2" s="3" customFormat="1" ht="11.5">
      <c r="A209" s="27"/>
      <c r="B209" s="28"/>
    </row>
    <row r="210" spans="1:2" s="3" customFormat="1" ht="11.5">
      <c r="A210" s="27"/>
      <c r="B210" s="28"/>
    </row>
    <row r="211" spans="1:2" s="3" customFormat="1" ht="11.5">
      <c r="A211" s="27"/>
      <c r="B211" s="28"/>
    </row>
    <row r="212" spans="1:2" s="3" customFormat="1" ht="11.5">
      <c r="A212" s="27"/>
      <c r="B212" s="28"/>
    </row>
    <row r="213" spans="1:2" s="3" customFormat="1" ht="11.5">
      <c r="A213" s="27"/>
      <c r="B213" s="28"/>
    </row>
    <row r="214" spans="1:2" s="3" customFormat="1" ht="11.5">
      <c r="A214" s="27"/>
      <c r="B214" s="28"/>
    </row>
    <row r="215" spans="1:2" s="3" customFormat="1" ht="11.5">
      <c r="A215" s="27"/>
      <c r="B215" s="28"/>
    </row>
    <row r="216" spans="1:2" s="3" customFormat="1" ht="11.5">
      <c r="A216" s="27"/>
      <c r="B216" s="28"/>
    </row>
    <row r="217" spans="1:2" s="3" customFormat="1" ht="11.5">
      <c r="A217" s="27"/>
      <c r="B217" s="28"/>
    </row>
    <row r="218" spans="1:2" s="3" customFormat="1" ht="11.5">
      <c r="A218" s="27"/>
      <c r="B218" s="28"/>
    </row>
    <row r="219" spans="1:2" s="3" customFormat="1" ht="11.5">
      <c r="A219" s="27"/>
      <c r="B219" s="28"/>
    </row>
    <row r="220" spans="1:2" s="3" customFormat="1" ht="11.5">
      <c r="A220" s="27"/>
      <c r="B220" s="28"/>
    </row>
    <row r="221" spans="1:2" s="3" customFormat="1" ht="11.5">
      <c r="A221" s="27"/>
      <c r="B221" s="28"/>
    </row>
    <row r="222" spans="1:2" s="3" customFormat="1" ht="11.5">
      <c r="A222" s="27"/>
      <c r="B222" s="28"/>
    </row>
    <row r="223" spans="1:2" s="3" customFormat="1" ht="11.5">
      <c r="A223" s="27"/>
      <c r="B223" s="28"/>
    </row>
    <row r="224" spans="1:2" s="3" customFormat="1" ht="11.5">
      <c r="A224" s="27"/>
      <c r="B224" s="28"/>
    </row>
    <row r="225" spans="1:2" s="3" customFormat="1" ht="11.5">
      <c r="A225" s="27"/>
      <c r="B225" s="28"/>
    </row>
    <row r="226" spans="1:2" s="3" customFormat="1" ht="11.5">
      <c r="A226" s="27"/>
      <c r="B226" s="28"/>
    </row>
    <row r="227" spans="1:2" s="3" customFormat="1" ht="11.5">
      <c r="A227" s="27"/>
      <c r="B227" s="28"/>
    </row>
    <row r="228" spans="1:2" s="3" customFormat="1" ht="11.5">
      <c r="A228" s="27"/>
      <c r="B228" s="28"/>
    </row>
    <row r="229" spans="1:2" s="3" customFormat="1" ht="11.5">
      <c r="A229" s="27"/>
      <c r="B229" s="28"/>
    </row>
    <row r="230" spans="1:2" s="3" customFormat="1" ht="11.5">
      <c r="A230" s="27"/>
      <c r="B230" s="28"/>
    </row>
    <row r="231" spans="1:2" s="3" customFormat="1" ht="11.5">
      <c r="A231" s="27"/>
      <c r="B231" s="28"/>
    </row>
    <row r="232" spans="1:2" s="3" customFormat="1" ht="11.5">
      <c r="A232" s="27"/>
      <c r="B232" s="28"/>
    </row>
    <row r="233" spans="1:2" s="3" customFormat="1" ht="11.5">
      <c r="A233" s="27"/>
      <c r="B233" s="28"/>
    </row>
    <row r="234" spans="1:2" s="3" customFormat="1" ht="11.5">
      <c r="A234" s="27"/>
      <c r="B234" s="28"/>
    </row>
    <row r="235" spans="1:2" s="3" customFormat="1" ht="11.5">
      <c r="A235" s="27"/>
      <c r="B235" s="28"/>
    </row>
    <row r="236" spans="1:2" s="3" customFormat="1" ht="11.5">
      <c r="A236" s="27"/>
      <c r="B236" s="28"/>
    </row>
    <row r="237" spans="1:2" s="3" customFormat="1" ht="11.5">
      <c r="A237" s="27"/>
      <c r="B237" s="28"/>
    </row>
    <row r="238" spans="1:2" s="3" customFormat="1" ht="11.5">
      <c r="A238" s="27"/>
      <c r="B238" s="28"/>
    </row>
    <row r="239" spans="1:2" s="3" customFormat="1" ht="11.5">
      <c r="A239" s="27"/>
      <c r="B239" s="28"/>
    </row>
    <row r="240" spans="1:2" s="3" customFormat="1" ht="11.5">
      <c r="A240" s="27"/>
      <c r="B240" s="28"/>
    </row>
    <row r="241" spans="1:2" s="3" customFormat="1" ht="11.5">
      <c r="A241" s="27"/>
      <c r="B241" s="28"/>
    </row>
    <row r="242" spans="1:2" s="3" customFormat="1" ht="11.5">
      <c r="A242" s="27"/>
      <c r="B242" s="28"/>
    </row>
    <row r="243" spans="1:2" s="3" customFormat="1" ht="11.5">
      <c r="A243" s="27"/>
      <c r="B243" s="28"/>
    </row>
    <row r="244" spans="1:2" s="3" customFormat="1" ht="11.5">
      <c r="A244" s="27"/>
      <c r="B244" s="28"/>
    </row>
    <row r="245" spans="1:2" s="3" customFormat="1" ht="11.5">
      <c r="A245" s="27"/>
      <c r="B245" s="28"/>
    </row>
    <row r="246" spans="1:2" s="3" customFormat="1" ht="11.5">
      <c r="A246" s="27"/>
      <c r="B246" s="28"/>
    </row>
    <row r="247" spans="1:2" s="3" customFormat="1" ht="11.5">
      <c r="A247" s="27"/>
      <c r="B247" s="28"/>
    </row>
    <row r="248" spans="1:2" s="3" customFormat="1" ht="11.5">
      <c r="A248" s="27"/>
      <c r="B248" s="28"/>
    </row>
    <row r="249" spans="1:2" s="3" customFormat="1" ht="11.5">
      <c r="A249" s="27"/>
      <c r="B249" s="28"/>
    </row>
    <row r="250" spans="1:2" s="3" customFormat="1" ht="11.5">
      <c r="A250" s="27"/>
      <c r="B250" s="28"/>
    </row>
    <row r="251" spans="1:2" s="3" customFormat="1" ht="11.5">
      <c r="A251" s="27"/>
      <c r="B251" s="28"/>
    </row>
    <row r="252" spans="1:2" s="3" customFormat="1" ht="11.5">
      <c r="A252" s="27"/>
      <c r="B252" s="28"/>
    </row>
    <row r="253" spans="1:2" s="3" customFormat="1" ht="11.5">
      <c r="A253" s="27"/>
      <c r="B253" s="28"/>
    </row>
    <row r="254" spans="1:2" s="3" customFormat="1" ht="11.5">
      <c r="A254" s="27"/>
      <c r="B254" s="28"/>
    </row>
    <row r="255" spans="1:2" s="3" customFormat="1" ht="11.5">
      <c r="A255" s="27"/>
      <c r="B255" s="28"/>
    </row>
    <row r="256" spans="1:2" s="3" customFormat="1" ht="11.5">
      <c r="A256" s="27"/>
      <c r="B256" s="28"/>
    </row>
    <row r="257" spans="1:2" s="3" customFormat="1" ht="11.5">
      <c r="A257" s="27"/>
      <c r="B257" s="28"/>
    </row>
    <row r="258" spans="1:2" s="3" customFormat="1" ht="11.5">
      <c r="A258" s="27"/>
      <c r="B258" s="28"/>
    </row>
    <row r="259" spans="1:2" s="3" customFormat="1" ht="11.5">
      <c r="A259" s="27"/>
      <c r="B259" s="28"/>
    </row>
    <row r="260" spans="1:2" s="3" customFormat="1" ht="11.5">
      <c r="A260" s="27"/>
      <c r="B260" s="28"/>
    </row>
    <row r="261" spans="1:2" s="3" customFormat="1" ht="11.5">
      <c r="A261" s="27"/>
      <c r="B261" s="28"/>
    </row>
    <row r="262" spans="1:2" s="3" customFormat="1" ht="11.5">
      <c r="A262" s="27"/>
      <c r="B262" s="28"/>
    </row>
    <row r="263" spans="1:2" s="3" customFormat="1" ht="11.5">
      <c r="A263" s="27"/>
      <c r="B263" s="28"/>
    </row>
    <row r="264" spans="1:2" s="3" customFormat="1" ht="11.5">
      <c r="A264" s="27"/>
      <c r="B264" s="28"/>
    </row>
    <row r="265" spans="1:2" s="3" customFormat="1" ht="11.5">
      <c r="A265" s="27"/>
      <c r="B265" s="28"/>
    </row>
    <row r="266" spans="1:2" s="3" customFormat="1" ht="11.5">
      <c r="A266" s="27"/>
      <c r="B266" s="28"/>
    </row>
    <row r="267" spans="1:2" s="3" customFormat="1" ht="11.5">
      <c r="A267" s="27"/>
      <c r="B267" s="28"/>
    </row>
    <row r="268" spans="1:2" s="3" customFormat="1" ht="11.5">
      <c r="A268" s="27"/>
      <c r="B268" s="28"/>
    </row>
    <row r="269" spans="1:2" s="3" customFormat="1" ht="11.5">
      <c r="A269" s="27"/>
      <c r="B269" s="28"/>
    </row>
    <row r="270" spans="1:2" s="3" customFormat="1" ht="11.5">
      <c r="A270" s="27"/>
      <c r="B270" s="28"/>
    </row>
    <row r="271" spans="1:2" s="3" customFormat="1" ht="11.5">
      <c r="A271" s="27"/>
      <c r="B271" s="28"/>
    </row>
    <row r="272" spans="1:2" s="3" customFormat="1" ht="11.5">
      <c r="A272" s="27"/>
      <c r="B272" s="28"/>
    </row>
    <row r="273" spans="1:2" s="3" customFormat="1" ht="11.5">
      <c r="A273" s="27"/>
      <c r="B273" s="28"/>
    </row>
    <row r="274" spans="1:2" s="3" customFormat="1" ht="11.5">
      <c r="A274" s="27"/>
      <c r="B274" s="28"/>
    </row>
    <row r="275" spans="1:2" s="3" customFormat="1" ht="11.5">
      <c r="A275" s="27"/>
      <c r="B275" s="28"/>
    </row>
    <row r="276" spans="1:2" s="3" customFormat="1" ht="11.5">
      <c r="A276" s="27"/>
      <c r="B276" s="28"/>
    </row>
    <row r="277" spans="1:2" s="3" customFormat="1" ht="11.5">
      <c r="A277" s="27"/>
      <c r="B277" s="28"/>
    </row>
    <row r="278" spans="1:2" s="3" customFormat="1" ht="11.5">
      <c r="A278" s="27"/>
      <c r="B278" s="28"/>
    </row>
    <row r="279" spans="1:2" s="3" customFormat="1" ht="11.5">
      <c r="A279" s="27"/>
      <c r="B279" s="28"/>
    </row>
    <row r="280" spans="1:2" s="3" customFormat="1" ht="11.5">
      <c r="A280" s="27"/>
      <c r="B280" s="28"/>
    </row>
    <row r="281" spans="1:2" s="3" customFormat="1" ht="11.5">
      <c r="A281" s="27"/>
      <c r="B281" s="28"/>
    </row>
    <row r="282" spans="1:2" s="3" customFormat="1" ht="11.5">
      <c r="A282" s="27"/>
      <c r="B282" s="28"/>
    </row>
    <row r="283" spans="1:2" s="3" customFormat="1" ht="11.5">
      <c r="A283" s="27"/>
      <c r="B283" s="28"/>
    </row>
    <row r="284" spans="1:2" s="3" customFormat="1" ht="11.5">
      <c r="A284" s="27"/>
      <c r="B284" s="28"/>
    </row>
    <row r="285" spans="1:2" s="3" customFormat="1" ht="11.5">
      <c r="A285" s="27"/>
      <c r="B285" s="28"/>
    </row>
    <row r="286" spans="1:2" s="3" customFormat="1" ht="11.5">
      <c r="A286" s="27"/>
      <c r="B286" s="28"/>
    </row>
    <row r="287" spans="1:2" s="3" customFormat="1" ht="11.5">
      <c r="A287" s="27"/>
      <c r="B287" s="28"/>
    </row>
    <row r="288" spans="1:2" s="3" customFormat="1" ht="11.5">
      <c r="A288" s="27"/>
      <c r="B288" s="28"/>
    </row>
    <row r="289" spans="1:2" s="3" customFormat="1" ht="11.5">
      <c r="A289" s="27"/>
      <c r="B289" s="28"/>
    </row>
    <row r="290" spans="1:2" s="3" customFormat="1" ht="11.5">
      <c r="A290" s="27"/>
      <c r="B290" s="28"/>
    </row>
    <row r="291" spans="1:2" s="3" customFormat="1" ht="11.5">
      <c r="A291" s="27"/>
      <c r="B291" s="28"/>
    </row>
    <row r="292" spans="1:2" s="3" customFormat="1" ht="11.5">
      <c r="A292" s="27"/>
      <c r="B292" s="28"/>
    </row>
    <row r="293" spans="1:2" s="3" customFormat="1" ht="11.5">
      <c r="A293" s="27"/>
      <c r="B293" s="28"/>
    </row>
    <row r="294" spans="1:2" s="3" customFormat="1" ht="11.5">
      <c r="A294" s="27"/>
      <c r="B294" s="28"/>
    </row>
    <row r="295" spans="1:2" s="3" customFormat="1" ht="11.5">
      <c r="A295" s="27"/>
      <c r="B295" s="28"/>
    </row>
    <row r="296" spans="1:2" s="3" customFormat="1" ht="11.5">
      <c r="A296" s="27"/>
      <c r="B296" s="28"/>
    </row>
    <row r="297" spans="1:2" s="3" customFormat="1" ht="11.5">
      <c r="A297" s="27"/>
      <c r="B297" s="28"/>
    </row>
    <row r="298" spans="1:2" s="3" customFormat="1" ht="11.5">
      <c r="A298" s="27"/>
      <c r="B298" s="28"/>
    </row>
    <row r="299" spans="1:2" s="3" customFormat="1" ht="11.5">
      <c r="A299" s="27"/>
      <c r="B299" s="28"/>
    </row>
    <row r="300" spans="1:2" s="3" customFormat="1" ht="11.5">
      <c r="A300" s="27"/>
      <c r="B300" s="28"/>
    </row>
    <row r="301" spans="1:2" s="3" customFormat="1" ht="11.5">
      <c r="A301" s="27"/>
      <c r="B301" s="28"/>
    </row>
    <row r="302" spans="1:2" s="3" customFormat="1" ht="11.5">
      <c r="A302" s="27"/>
      <c r="B302" s="28"/>
    </row>
    <row r="303" spans="1:2" s="3" customFormat="1" ht="11.5">
      <c r="A303" s="27"/>
      <c r="B303" s="28"/>
    </row>
    <row r="304" spans="1:2" s="3" customFormat="1" ht="11.5">
      <c r="A304" s="27"/>
      <c r="B304" s="28"/>
    </row>
    <row r="305" spans="1:2" s="3" customFormat="1" ht="11.5">
      <c r="A305" s="27"/>
      <c r="B305" s="28"/>
    </row>
    <row r="306" spans="1:2" s="3" customFormat="1" ht="11.5">
      <c r="A306" s="27"/>
      <c r="B306" s="28"/>
    </row>
    <row r="307" spans="1:2" s="3" customFormat="1" ht="11.5">
      <c r="A307" s="27"/>
      <c r="B307" s="28"/>
    </row>
    <row r="308" spans="1:2" s="3" customFormat="1" ht="11.5">
      <c r="A308" s="27"/>
      <c r="B308" s="28"/>
    </row>
    <row r="309" spans="1:2" s="3" customFormat="1" ht="11.5">
      <c r="A309" s="27"/>
      <c r="B309" s="28"/>
    </row>
    <row r="310" spans="1:2" s="3" customFormat="1" ht="11.5">
      <c r="A310" s="27"/>
      <c r="B310" s="28"/>
    </row>
    <row r="311" spans="1:2" s="3" customFormat="1" ht="11.5">
      <c r="A311" s="27"/>
      <c r="B311" s="28"/>
    </row>
    <row r="312" spans="1:2" s="3" customFormat="1" ht="11.5">
      <c r="A312" s="27"/>
      <c r="B312" s="28"/>
    </row>
    <row r="313" spans="1:2" s="3" customFormat="1" ht="11.5">
      <c r="A313" s="27"/>
      <c r="B313" s="28"/>
    </row>
    <row r="314" spans="1:2" s="3" customFormat="1" ht="11.5">
      <c r="A314" s="27"/>
      <c r="B314" s="28"/>
    </row>
    <row r="315" spans="1:2" s="3" customFormat="1" ht="11.5">
      <c r="A315" s="27"/>
      <c r="B315" s="28"/>
    </row>
    <row r="316" spans="1:2" s="3" customFormat="1" ht="11.5">
      <c r="A316" s="27"/>
      <c r="B316" s="28"/>
    </row>
    <row r="317" spans="1:2" s="3" customFormat="1" ht="11.5">
      <c r="A317" s="27"/>
      <c r="B317" s="28"/>
    </row>
    <row r="318" spans="1:2" s="3" customFormat="1" ht="11.5">
      <c r="A318" s="27"/>
      <c r="B318" s="28"/>
    </row>
    <row r="319" spans="1:2" s="3" customFormat="1" ht="11.5">
      <c r="A319" s="27"/>
      <c r="B319" s="28"/>
    </row>
    <row r="320" spans="1:2" s="3" customFormat="1" ht="11.5">
      <c r="A320" s="27"/>
      <c r="B320" s="28"/>
    </row>
    <row r="321" spans="1:2" s="3" customFormat="1" ht="11.5">
      <c r="A321" s="27"/>
      <c r="B321" s="28"/>
    </row>
    <row r="322" spans="1:2" s="3" customFormat="1" ht="11.5">
      <c r="A322" s="27"/>
      <c r="B322" s="28"/>
    </row>
    <row r="323" spans="1:2" s="3" customFormat="1" ht="11.5">
      <c r="A323" s="27"/>
      <c r="B323" s="28"/>
    </row>
    <row r="324" spans="1:2" s="3" customFormat="1" ht="11.5">
      <c r="A324" s="27"/>
      <c r="B324" s="28"/>
    </row>
    <row r="325" spans="1:2" s="3" customFormat="1" ht="11.5">
      <c r="A325" s="27"/>
      <c r="B325" s="28"/>
    </row>
    <row r="326" spans="1:2" s="3" customFormat="1" ht="11.5">
      <c r="A326" s="27"/>
      <c r="B326" s="28"/>
    </row>
    <row r="327" spans="1:2" s="3" customFormat="1" ht="11.5">
      <c r="A327" s="27"/>
      <c r="B327" s="28"/>
    </row>
    <row r="328" spans="1:2" s="3" customFormat="1" ht="11.5">
      <c r="A328" s="27"/>
      <c r="B328" s="28"/>
    </row>
    <row r="329" spans="1:2" s="3" customFormat="1" ht="11.5">
      <c r="A329" s="27"/>
      <c r="B329" s="28"/>
    </row>
    <row r="330" spans="1:2" s="3" customFormat="1" ht="11.5">
      <c r="A330" s="27"/>
      <c r="B330" s="28"/>
    </row>
    <row r="331" spans="1:2" s="3" customFormat="1" ht="11.5">
      <c r="A331" s="27"/>
      <c r="B331" s="28"/>
    </row>
    <row r="332" spans="1:2" s="3" customFormat="1" ht="11.5">
      <c r="A332" s="27"/>
      <c r="B332" s="28"/>
    </row>
    <row r="333" spans="1:2" s="3" customFormat="1" ht="11.5">
      <c r="A333" s="27"/>
      <c r="B333" s="28"/>
    </row>
    <row r="334" spans="1:2" s="3" customFormat="1" ht="11.5">
      <c r="A334" s="27"/>
      <c r="B334" s="28"/>
    </row>
    <row r="335" spans="1:2" s="3" customFormat="1" ht="11.5">
      <c r="A335" s="27"/>
      <c r="B335" s="28"/>
    </row>
    <row r="336" spans="1:2" s="3" customFormat="1" ht="11.5">
      <c r="A336" s="27"/>
      <c r="B336" s="28"/>
    </row>
    <row r="337" spans="1:2" s="3" customFormat="1" ht="11.5">
      <c r="A337" s="27"/>
      <c r="B337" s="28"/>
    </row>
    <row r="338" spans="1:2" s="3" customFormat="1" ht="11.5">
      <c r="A338" s="27"/>
      <c r="B338" s="28"/>
    </row>
    <row r="339" spans="1:2" s="3" customFormat="1" ht="11.5">
      <c r="A339" s="27"/>
      <c r="B339" s="28"/>
    </row>
    <row r="340" spans="1:2" s="3" customFormat="1" ht="11.5">
      <c r="A340" s="27"/>
      <c r="B340" s="28"/>
    </row>
    <row r="341" spans="1:2" s="3" customFormat="1" ht="11.5">
      <c r="A341" s="27"/>
      <c r="B341" s="28"/>
    </row>
    <row r="342" spans="1:2" s="3" customFormat="1" ht="11.5">
      <c r="A342" s="27"/>
      <c r="B342" s="28"/>
    </row>
    <row r="343" spans="1:2" s="3" customFormat="1" ht="11.5">
      <c r="A343" s="27"/>
      <c r="B343" s="28"/>
    </row>
    <row r="344" spans="1:2" s="3" customFormat="1" ht="11.5">
      <c r="A344" s="27"/>
      <c r="B344" s="28"/>
    </row>
    <row r="345" spans="1:2" s="3" customFormat="1" ht="11.5">
      <c r="A345" s="27"/>
      <c r="B345" s="28"/>
    </row>
    <row r="346" spans="1:2" s="3" customFormat="1" ht="11.5">
      <c r="A346" s="27"/>
      <c r="B346" s="28"/>
    </row>
    <row r="347" spans="1:2" s="3" customFormat="1" ht="11.5">
      <c r="A347" s="27"/>
      <c r="B347" s="28"/>
    </row>
    <row r="348" spans="1:2" s="3" customFormat="1" ht="11.5">
      <c r="A348" s="27"/>
      <c r="B348" s="28"/>
    </row>
    <row r="349" spans="1:2" s="3" customFormat="1" ht="11.5">
      <c r="A349" s="27"/>
      <c r="B349" s="28"/>
    </row>
    <row r="350" spans="1:2" s="3" customFormat="1" ht="11.5">
      <c r="A350" s="27"/>
      <c r="B350" s="28"/>
    </row>
    <row r="351" spans="1:2" s="3" customFormat="1" ht="11.5">
      <c r="A351" s="27"/>
      <c r="B351" s="28"/>
    </row>
    <row r="352" spans="1:2" s="3" customFormat="1" ht="11.5">
      <c r="A352" s="27"/>
      <c r="B352" s="28"/>
    </row>
    <row r="353" spans="1:2" s="3" customFormat="1" ht="11.5">
      <c r="A353" s="27"/>
      <c r="B353" s="28"/>
    </row>
    <row r="354" spans="1:2" s="3" customFormat="1" ht="11.5">
      <c r="A354" s="27"/>
      <c r="B354" s="28"/>
    </row>
    <row r="355" spans="1:2" s="3" customFormat="1" ht="11.5">
      <c r="A355" s="27"/>
      <c r="B355" s="28"/>
    </row>
    <row r="356" spans="1:2" s="3" customFormat="1" ht="11.5">
      <c r="A356" s="27"/>
      <c r="B356" s="28"/>
    </row>
    <row r="357" spans="1:2" s="3" customFormat="1" ht="11.5">
      <c r="A357" s="27"/>
      <c r="B357" s="28"/>
    </row>
    <row r="358" spans="1:2" s="3" customFormat="1" ht="11.5">
      <c r="A358" s="27"/>
      <c r="B358" s="28"/>
    </row>
    <row r="359" spans="1:2" s="3" customFormat="1" ht="11.5">
      <c r="A359" s="27"/>
      <c r="B359" s="28"/>
    </row>
    <row r="360" spans="1:2" s="3" customFormat="1" ht="11.5">
      <c r="A360" s="27"/>
      <c r="B360" s="28"/>
    </row>
    <row r="361" spans="1:2" s="3" customFormat="1" ht="11.5">
      <c r="A361" s="27"/>
      <c r="B361" s="28"/>
    </row>
    <row r="362" spans="1:2" s="3" customFormat="1" ht="11.5">
      <c r="A362" s="27"/>
      <c r="B362" s="28"/>
    </row>
    <row r="363" spans="1:2" s="3" customFormat="1" ht="11.5">
      <c r="A363" s="27"/>
      <c r="B363" s="28"/>
    </row>
    <row r="364" spans="1:2" s="3" customFormat="1" ht="11.5">
      <c r="A364" s="27"/>
      <c r="B364" s="28"/>
    </row>
    <row r="365" spans="1:2" s="3" customFormat="1" ht="11.5">
      <c r="A365" s="27"/>
      <c r="B365" s="28"/>
    </row>
    <row r="366" spans="1:2" s="3" customFormat="1" ht="11.5">
      <c r="A366" s="27"/>
      <c r="B366" s="28"/>
    </row>
    <row r="367" spans="1:2" s="3" customFormat="1" ht="11.5">
      <c r="A367" s="27"/>
      <c r="B367" s="28"/>
    </row>
    <row r="368" spans="1:2" s="3" customFormat="1" ht="11.5">
      <c r="A368" s="27"/>
      <c r="B368" s="28"/>
    </row>
    <row r="369" spans="1:2" s="3" customFormat="1" ht="11.5">
      <c r="A369" s="27"/>
      <c r="B369" s="28"/>
    </row>
    <row r="370" spans="1:2" s="3" customFormat="1" ht="11.5">
      <c r="A370" s="27"/>
      <c r="B370" s="28"/>
    </row>
    <row r="371" spans="1:2" s="3" customFormat="1" ht="11.5">
      <c r="A371" s="27"/>
      <c r="B371" s="28"/>
    </row>
    <row r="372" spans="1:2" s="3" customFormat="1" ht="11.5">
      <c r="A372" s="27"/>
      <c r="B372" s="28"/>
    </row>
    <row r="373" spans="1:2" s="3" customFormat="1" ht="11.5">
      <c r="A373" s="27"/>
      <c r="B373" s="28"/>
    </row>
    <row r="374" spans="1:2" s="3" customFormat="1" ht="11.5">
      <c r="A374" s="27"/>
      <c r="B374" s="28"/>
    </row>
    <row r="375" spans="1:2" s="3" customFormat="1" ht="11.5">
      <c r="A375" s="27"/>
      <c r="B375" s="28"/>
    </row>
    <row r="376" spans="1:2" s="3" customFormat="1">
      <c r="A376" s="22"/>
      <c r="B376" s="23"/>
    </row>
    <row r="377" spans="1:2" s="3" customFormat="1">
      <c r="A377" s="22"/>
      <c r="B377" s="2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AJ41"/>
  <sheetViews>
    <sheetView zoomScaleNormal="100" workbookViewId="0">
      <selection activeCell="S16" sqref="S16"/>
    </sheetView>
  </sheetViews>
  <sheetFormatPr defaultRowHeight="13.5"/>
  <cols>
    <col min="1" max="1" width="20.9140625" customWidth="1"/>
    <col min="2" max="16" width="6.5" customWidth="1"/>
    <col min="17" max="23" width="8.58203125" customWidth="1"/>
    <col min="27" max="27" width="13" customWidth="1"/>
  </cols>
  <sheetData>
    <row r="1" spans="1:34">
      <c r="A1" s="99" t="s">
        <v>651</v>
      </c>
      <c r="B1" s="42"/>
      <c r="C1" s="42"/>
      <c r="D1" s="42"/>
      <c r="E1" s="42"/>
      <c r="F1" s="42"/>
      <c r="G1" s="42"/>
      <c r="H1" s="42"/>
      <c r="I1" s="42"/>
      <c r="J1" s="42"/>
      <c r="K1" s="42"/>
      <c r="L1" s="42"/>
      <c r="M1" s="42"/>
      <c r="N1" s="42"/>
      <c r="O1" s="42"/>
      <c r="P1" s="42"/>
      <c r="Q1" s="42"/>
      <c r="R1" s="42"/>
    </row>
    <row r="2" spans="1:34">
      <c r="A2" s="84" t="s">
        <v>658</v>
      </c>
      <c r="B2" s="84"/>
      <c r="C2" s="84"/>
      <c r="D2" s="84"/>
      <c r="E2" s="84"/>
      <c r="F2" s="84"/>
      <c r="G2" s="84"/>
      <c r="H2" s="84"/>
      <c r="I2" s="84"/>
      <c r="J2" s="84"/>
      <c r="K2" s="84"/>
      <c r="L2" s="84"/>
      <c r="M2" s="84"/>
      <c r="N2" s="84"/>
      <c r="O2" s="84"/>
      <c r="P2" s="84"/>
      <c r="Q2" s="43"/>
      <c r="R2" s="43"/>
    </row>
    <row r="3" spans="1:34" ht="14" thickBot="1">
      <c r="A3" s="84"/>
      <c r="B3" s="84"/>
      <c r="C3" s="84"/>
      <c r="D3" s="84"/>
      <c r="E3" s="84"/>
      <c r="F3" s="84"/>
      <c r="G3" s="84"/>
      <c r="H3" s="84"/>
      <c r="I3" s="84"/>
      <c r="J3" s="84"/>
      <c r="K3" s="84"/>
      <c r="L3" s="84"/>
      <c r="M3" s="84"/>
      <c r="N3" s="84"/>
      <c r="O3" s="84"/>
      <c r="P3" s="84"/>
      <c r="Q3" s="43"/>
      <c r="R3" s="43"/>
    </row>
    <row r="4" spans="1:34" ht="14" thickTop="1">
      <c r="A4" s="212" t="s">
        <v>416</v>
      </c>
      <c r="B4" s="248" t="s">
        <v>474</v>
      </c>
      <c r="C4" s="248"/>
      <c r="D4" s="248" t="s">
        <v>475</v>
      </c>
      <c r="E4" s="248"/>
      <c r="F4" s="248" t="s">
        <v>476</v>
      </c>
      <c r="G4" s="248"/>
      <c r="H4" s="247" t="s">
        <v>477</v>
      </c>
      <c r="I4" s="247"/>
      <c r="J4" s="247" t="s">
        <v>478</v>
      </c>
      <c r="K4" s="247"/>
      <c r="L4" s="247" t="s">
        <v>479</v>
      </c>
      <c r="M4" s="247"/>
      <c r="N4" s="247" t="s">
        <v>413</v>
      </c>
      <c r="O4" s="247"/>
      <c r="P4" s="212" t="s">
        <v>412</v>
      </c>
      <c r="Q4" s="83"/>
      <c r="R4" s="33"/>
      <c r="S4" s="33"/>
      <c r="T4" s="33"/>
      <c r="U4" s="33"/>
    </row>
    <row r="5" spans="1:34">
      <c r="A5" s="213"/>
      <c r="B5" s="213" t="s">
        <v>414</v>
      </c>
      <c r="C5" s="213" t="s">
        <v>415</v>
      </c>
      <c r="D5" s="213" t="s">
        <v>414</v>
      </c>
      <c r="E5" s="213" t="s">
        <v>415</v>
      </c>
      <c r="F5" s="213" t="s">
        <v>414</v>
      </c>
      <c r="G5" s="213" t="s">
        <v>415</v>
      </c>
      <c r="H5" s="213" t="s">
        <v>414</v>
      </c>
      <c r="I5" s="213" t="s">
        <v>415</v>
      </c>
      <c r="J5" s="213" t="s">
        <v>414</v>
      </c>
      <c r="K5" s="213" t="s">
        <v>415</v>
      </c>
      <c r="L5" s="213" t="s">
        <v>414</v>
      </c>
      <c r="M5" s="213" t="s">
        <v>415</v>
      </c>
      <c r="N5" s="213" t="s">
        <v>414</v>
      </c>
      <c r="O5" s="213" t="s">
        <v>415</v>
      </c>
      <c r="P5" s="213"/>
      <c r="Q5" s="85"/>
      <c r="R5" s="33"/>
      <c r="S5" s="33"/>
      <c r="T5" s="33"/>
    </row>
    <row r="6" spans="1:34" ht="14" customHeight="1">
      <c r="A6" s="155" t="s">
        <v>90</v>
      </c>
      <c r="B6" s="114">
        <v>10</v>
      </c>
      <c r="C6" s="114">
        <v>13</v>
      </c>
      <c r="D6" s="114">
        <v>58</v>
      </c>
      <c r="E6" s="114">
        <v>43</v>
      </c>
      <c r="F6" s="114">
        <v>280</v>
      </c>
      <c r="G6" s="114">
        <v>231</v>
      </c>
      <c r="H6" s="114">
        <v>568</v>
      </c>
      <c r="I6" s="114">
        <v>414</v>
      </c>
      <c r="J6" s="114">
        <v>1556</v>
      </c>
      <c r="K6" s="114">
        <v>1143</v>
      </c>
      <c r="L6" s="114">
        <v>4145</v>
      </c>
      <c r="M6" s="114">
        <v>3783</v>
      </c>
      <c r="N6" s="114">
        <v>6617</v>
      </c>
      <c r="O6" s="114">
        <v>5627</v>
      </c>
      <c r="P6" s="114">
        <v>12244</v>
      </c>
      <c r="Q6" s="94"/>
      <c r="R6" s="33"/>
      <c r="S6" s="33"/>
      <c r="T6" s="33"/>
      <c r="AH6" s="74"/>
    </row>
    <row r="7" spans="1:34" ht="14" customHeight="1">
      <c r="A7" s="168" t="s">
        <v>483</v>
      </c>
      <c r="B7" s="114">
        <v>39</v>
      </c>
      <c r="C7" s="114">
        <v>53</v>
      </c>
      <c r="D7" s="114">
        <v>142</v>
      </c>
      <c r="E7" s="114">
        <v>135</v>
      </c>
      <c r="F7" s="114">
        <v>602</v>
      </c>
      <c r="G7" s="114">
        <v>565</v>
      </c>
      <c r="H7" s="114">
        <v>996</v>
      </c>
      <c r="I7" s="114">
        <v>772</v>
      </c>
      <c r="J7" s="114">
        <v>1974</v>
      </c>
      <c r="K7" s="114">
        <v>1417</v>
      </c>
      <c r="L7" s="114">
        <v>4204</v>
      </c>
      <c r="M7" s="114">
        <v>4162</v>
      </c>
      <c r="N7" s="114">
        <v>7957</v>
      </c>
      <c r="O7" s="114">
        <v>7104</v>
      </c>
      <c r="P7" s="114">
        <v>15061</v>
      </c>
      <c r="Q7" s="94"/>
      <c r="R7" s="33"/>
      <c r="S7" s="33"/>
      <c r="T7" s="33"/>
      <c r="AH7" s="74"/>
    </row>
    <row r="8" spans="1:34" ht="14" customHeight="1">
      <c r="A8" s="169" t="s">
        <v>528</v>
      </c>
      <c r="B8" s="114">
        <v>12</v>
      </c>
      <c r="C8" s="114">
        <v>14</v>
      </c>
      <c r="D8" s="114">
        <v>54</v>
      </c>
      <c r="E8" s="114">
        <v>103</v>
      </c>
      <c r="F8" s="114">
        <v>190</v>
      </c>
      <c r="G8" s="114">
        <v>379</v>
      </c>
      <c r="H8" s="114">
        <v>217</v>
      </c>
      <c r="I8" s="114">
        <v>390</v>
      </c>
      <c r="J8" s="114">
        <v>372</v>
      </c>
      <c r="K8" s="114">
        <v>560</v>
      </c>
      <c r="L8" s="114">
        <v>1004</v>
      </c>
      <c r="M8" s="114">
        <v>1390</v>
      </c>
      <c r="N8" s="114">
        <v>1849</v>
      </c>
      <c r="O8" s="114">
        <v>2836</v>
      </c>
      <c r="P8" s="114">
        <v>4685</v>
      </c>
      <c r="Q8" s="89"/>
      <c r="R8" s="33"/>
      <c r="S8" s="33"/>
      <c r="T8" s="33"/>
      <c r="AH8" s="74"/>
    </row>
    <row r="9" spans="1:34" ht="14" customHeight="1">
      <c r="A9" s="169" t="s">
        <v>96</v>
      </c>
      <c r="B9" s="114">
        <v>1</v>
      </c>
      <c r="C9" s="114">
        <v>2</v>
      </c>
      <c r="D9" s="114">
        <v>4</v>
      </c>
      <c r="E9" s="114">
        <v>7</v>
      </c>
      <c r="F9" s="114">
        <v>51</v>
      </c>
      <c r="G9" s="114">
        <v>64</v>
      </c>
      <c r="H9" s="114">
        <v>76</v>
      </c>
      <c r="I9" s="114">
        <v>103</v>
      </c>
      <c r="J9" s="114">
        <v>234</v>
      </c>
      <c r="K9" s="114">
        <v>263</v>
      </c>
      <c r="L9" s="114">
        <v>726</v>
      </c>
      <c r="M9" s="114">
        <v>1139</v>
      </c>
      <c r="N9" s="114">
        <v>1092</v>
      </c>
      <c r="O9" s="114">
        <v>1578</v>
      </c>
      <c r="P9" s="114">
        <v>2670</v>
      </c>
      <c r="Q9" s="89"/>
      <c r="R9" s="33"/>
      <c r="S9" s="33"/>
      <c r="T9" s="33"/>
      <c r="AH9" s="74"/>
    </row>
    <row r="10" spans="1:34" ht="14" customHeight="1">
      <c r="A10" s="155" t="s">
        <v>421</v>
      </c>
      <c r="B10" s="114">
        <v>36</v>
      </c>
      <c r="C10" s="114">
        <v>48</v>
      </c>
      <c r="D10" s="114">
        <v>48</v>
      </c>
      <c r="E10" s="114">
        <v>33</v>
      </c>
      <c r="F10" s="114">
        <v>125</v>
      </c>
      <c r="G10" s="114">
        <v>116</v>
      </c>
      <c r="H10" s="114">
        <v>229</v>
      </c>
      <c r="I10" s="114">
        <v>157</v>
      </c>
      <c r="J10" s="114">
        <v>543</v>
      </c>
      <c r="K10" s="114">
        <v>308</v>
      </c>
      <c r="L10" s="114">
        <v>1054</v>
      </c>
      <c r="M10" s="114">
        <v>877</v>
      </c>
      <c r="N10" s="114">
        <v>2035</v>
      </c>
      <c r="O10" s="114">
        <v>1539</v>
      </c>
      <c r="P10" s="114">
        <v>3574</v>
      </c>
      <c r="Q10" s="89"/>
      <c r="R10" s="38"/>
      <c r="S10" s="38"/>
      <c r="T10" s="38"/>
      <c r="AH10" s="74"/>
    </row>
    <row r="11" spans="1:34" ht="14" customHeight="1">
      <c r="A11" s="169" t="s">
        <v>86</v>
      </c>
      <c r="B11" s="114">
        <v>19</v>
      </c>
      <c r="C11" s="114">
        <v>30</v>
      </c>
      <c r="D11" s="114">
        <v>22</v>
      </c>
      <c r="E11" s="114">
        <v>43</v>
      </c>
      <c r="F11" s="114">
        <v>33</v>
      </c>
      <c r="G11" s="114">
        <v>67</v>
      </c>
      <c r="H11" s="114">
        <v>29</v>
      </c>
      <c r="I11" s="114">
        <v>57</v>
      </c>
      <c r="J11" s="114">
        <v>43</v>
      </c>
      <c r="K11" s="114">
        <v>75</v>
      </c>
      <c r="L11" s="114">
        <v>162</v>
      </c>
      <c r="M11" s="114">
        <v>216</v>
      </c>
      <c r="N11" s="114">
        <v>308</v>
      </c>
      <c r="O11" s="114">
        <v>488</v>
      </c>
      <c r="P11" s="114">
        <v>796</v>
      </c>
      <c r="Q11" s="89"/>
      <c r="R11" s="33"/>
      <c r="S11" s="33"/>
      <c r="T11" s="33"/>
      <c r="AH11" s="74"/>
    </row>
    <row r="12" spans="1:34" ht="14" customHeight="1">
      <c r="A12" s="155" t="s">
        <v>82</v>
      </c>
      <c r="B12" s="114">
        <v>7</v>
      </c>
      <c r="C12" s="114">
        <v>6</v>
      </c>
      <c r="D12" s="114">
        <v>86</v>
      </c>
      <c r="E12" s="114">
        <v>81</v>
      </c>
      <c r="F12" s="114">
        <v>329</v>
      </c>
      <c r="G12" s="114">
        <v>489</v>
      </c>
      <c r="H12" s="114">
        <v>418</v>
      </c>
      <c r="I12" s="114">
        <v>482</v>
      </c>
      <c r="J12" s="114">
        <v>661</v>
      </c>
      <c r="K12" s="114">
        <v>580</v>
      </c>
      <c r="L12" s="114">
        <v>833</v>
      </c>
      <c r="M12" s="114">
        <v>837</v>
      </c>
      <c r="N12" s="114">
        <v>2334</v>
      </c>
      <c r="O12" s="114">
        <v>2475</v>
      </c>
      <c r="P12" s="114">
        <v>4809</v>
      </c>
      <c r="Q12" s="89"/>
      <c r="R12" s="33"/>
      <c r="S12" s="33"/>
      <c r="T12" s="33"/>
      <c r="AH12" s="74"/>
    </row>
    <row r="13" spans="1:34" ht="14" customHeight="1">
      <c r="A13" s="169" t="s">
        <v>423</v>
      </c>
      <c r="B13" s="114">
        <v>79</v>
      </c>
      <c r="C13" s="114">
        <v>139</v>
      </c>
      <c r="D13" s="114">
        <v>10</v>
      </c>
      <c r="E13" s="114">
        <v>3</v>
      </c>
      <c r="F13" s="114">
        <v>10</v>
      </c>
      <c r="G13" s="114">
        <v>5</v>
      </c>
      <c r="H13" s="114">
        <v>15</v>
      </c>
      <c r="I13" s="114">
        <v>10</v>
      </c>
      <c r="J13" s="114">
        <v>19</v>
      </c>
      <c r="K13" s="114">
        <v>19</v>
      </c>
      <c r="L13" s="114">
        <v>69</v>
      </c>
      <c r="M13" s="114">
        <v>91</v>
      </c>
      <c r="N13" s="114">
        <v>202</v>
      </c>
      <c r="O13" s="114">
        <v>267</v>
      </c>
      <c r="P13" s="114">
        <v>469</v>
      </c>
      <c r="Q13" s="89"/>
      <c r="AH13" s="74"/>
    </row>
    <row r="14" spans="1:34" ht="14" customHeight="1">
      <c r="A14" s="155" t="s">
        <v>81</v>
      </c>
      <c r="B14" s="114">
        <v>179</v>
      </c>
      <c r="C14" s="114">
        <v>156</v>
      </c>
      <c r="D14" s="114">
        <v>1316</v>
      </c>
      <c r="E14" s="114">
        <v>1193</v>
      </c>
      <c r="F14" s="114">
        <v>3987</v>
      </c>
      <c r="G14" s="114">
        <v>4338</v>
      </c>
      <c r="H14" s="114">
        <v>3643</v>
      </c>
      <c r="I14" s="114">
        <v>3339</v>
      </c>
      <c r="J14" s="114">
        <v>3591</v>
      </c>
      <c r="K14" s="114">
        <v>2904</v>
      </c>
      <c r="L14" s="114">
        <v>3150</v>
      </c>
      <c r="M14" s="114">
        <v>2904</v>
      </c>
      <c r="N14" s="114">
        <v>15866</v>
      </c>
      <c r="O14" s="114">
        <v>14834</v>
      </c>
      <c r="P14" s="114">
        <v>30700</v>
      </c>
      <c r="Q14" s="89"/>
      <c r="AH14" s="74"/>
    </row>
    <row r="15" spans="1:34" ht="14" customHeight="1">
      <c r="A15" s="169" t="s">
        <v>420</v>
      </c>
      <c r="B15" s="114">
        <v>48</v>
      </c>
      <c r="C15" s="114">
        <v>67</v>
      </c>
      <c r="D15" s="114">
        <v>150</v>
      </c>
      <c r="E15" s="114">
        <v>118</v>
      </c>
      <c r="F15" s="114">
        <v>347</v>
      </c>
      <c r="G15" s="114">
        <v>346</v>
      </c>
      <c r="H15" s="114">
        <v>406</v>
      </c>
      <c r="I15" s="114">
        <v>364</v>
      </c>
      <c r="J15" s="114">
        <v>644</v>
      </c>
      <c r="K15" s="114">
        <v>491</v>
      </c>
      <c r="L15" s="114">
        <v>867</v>
      </c>
      <c r="M15" s="114">
        <v>669</v>
      </c>
      <c r="N15" s="114">
        <v>2462</v>
      </c>
      <c r="O15" s="114">
        <v>2055</v>
      </c>
      <c r="P15" s="114">
        <v>4517</v>
      </c>
      <c r="Q15" s="89"/>
      <c r="AH15" s="74"/>
    </row>
    <row r="16" spans="1:34" ht="14" customHeight="1">
      <c r="A16" s="155" t="s">
        <v>419</v>
      </c>
      <c r="B16" s="114">
        <v>116</v>
      </c>
      <c r="C16" s="114">
        <v>230</v>
      </c>
      <c r="D16" s="114">
        <v>106</v>
      </c>
      <c r="E16" s="114">
        <v>148</v>
      </c>
      <c r="F16" s="114">
        <v>261</v>
      </c>
      <c r="G16" s="114">
        <v>352</v>
      </c>
      <c r="H16" s="114">
        <v>209</v>
      </c>
      <c r="I16" s="114">
        <v>242</v>
      </c>
      <c r="J16" s="114">
        <v>227</v>
      </c>
      <c r="K16" s="114">
        <v>249</v>
      </c>
      <c r="L16" s="114">
        <v>233</v>
      </c>
      <c r="M16" s="114">
        <v>291</v>
      </c>
      <c r="N16" s="114">
        <v>1152</v>
      </c>
      <c r="O16" s="114">
        <v>1512</v>
      </c>
      <c r="P16" s="114">
        <v>2664</v>
      </c>
      <c r="Q16" s="89"/>
      <c r="R16" s="65"/>
      <c r="AH16" s="74"/>
    </row>
    <row r="17" spans="1:36" ht="14" customHeight="1" thickBot="1">
      <c r="A17" s="161" t="s">
        <v>599</v>
      </c>
      <c r="B17" s="161">
        <v>484</v>
      </c>
      <c r="C17" s="161">
        <v>692</v>
      </c>
      <c r="D17" s="161">
        <v>1753</v>
      </c>
      <c r="E17" s="161">
        <v>1699</v>
      </c>
      <c r="F17" s="161">
        <v>5262</v>
      </c>
      <c r="G17" s="161">
        <v>5957</v>
      </c>
      <c r="H17" s="161">
        <v>5492</v>
      </c>
      <c r="I17" s="161">
        <v>5135</v>
      </c>
      <c r="J17" s="161">
        <v>7042</v>
      </c>
      <c r="K17" s="161">
        <v>5871</v>
      </c>
      <c r="L17" s="161">
        <v>10696</v>
      </c>
      <c r="M17" s="161">
        <v>10473</v>
      </c>
      <c r="N17" s="161">
        <v>30729</v>
      </c>
      <c r="O17" s="161">
        <v>29827</v>
      </c>
      <c r="P17" s="161">
        <v>60556</v>
      </c>
      <c r="Q17" s="89"/>
      <c r="AH17" s="74"/>
    </row>
    <row r="18" spans="1:36" ht="14.5" thickTop="1">
      <c r="A18" s="52" t="s">
        <v>457</v>
      </c>
      <c r="N18" s="176">
        <f>(N17/P17)</f>
        <v>0.507447651760354</v>
      </c>
      <c r="O18" s="176">
        <f>(O17/P17)</f>
        <v>0.49255234823964594</v>
      </c>
      <c r="P18" s="177"/>
      <c r="Q18" s="89"/>
    </row>
    <row r="19" spans="1:36" ht="14">
      <c r="A19" s="52" t="s">
        <v>523</v>
      </c>
      <c r="P19" s="65"/>
    </row>
    <row r="20" spans="1:36" ht="14">
      <c r="A20" s="52" t="s">
        <v>518</v>
      </c>
      <c r="P20" s="65"/>
    </row>
    <row r="21" spans="1:36" ht="14">
      <c r="A21" s="52"/>
      <c r="P21" s="65"/>
    </row>
    <row r="22" spans="1:36" ht="16.5" customHeight="1">
      <c r="A22" s="99" t="s">
        <v>484</v>
      </c>
      <c r="B22" s="99"/>
      <c r="C22" s="99"/>
      <c r="D22" s="99"/>
      <c r="E22" s="99"/>
      <c r="F22" s="99"/>
      <c r="G22" s="99"/>
      <c r="H22" s="99"/>
      <c r="I22" s="99"/>
      <c r="J22" s="99"/>
      <c r="K22" s="99"/>
      <c r="L22" s="99"/>
      <c r="M22" s="99"/>
      <c r="N22" s="99"/>
      <c r="O22" s="99"/>
      <c r="P22" s="99"/>
    </row>
    <row r="23" spans="1:36">
      <c r="A23" s="84" t="s">
        <v>516</v>
      </c>
      <c r="B23" s="84"/>
      <c r="C23" s="84"/>
      <c r="D23" s="84"/>
      <c r="E23" s="84"/>
      <c r="F23" s="84"/>
      <c r="G23" s="84"/>
      <c r="H23" s="84"/>
      <c r="I23" s="84"/>
      <c r="J23" s="84"/>
      <c r="K23" s="84"/>
      <c r="L23" s="84"/>
      <c r="M23" s="84"/>
      <c r="N23" s="84"/>
      <c r="O23" s="84"/>
      <c r="P23" s="84"/>
    </row>
    <row r="24" spans="1:36" ht="14" thickBot="1">
      <c r="A24" s="84"/>
      <c r="B24" s="84"/>
      <c r="C24" s="84"/>
      <c r="D24" s="84"/>
      <c r="E24" s="84"/>
      <c r="F24" s="84"/>
      <c r="G24" s="84"/>
      <c r="H24" s="84"/>
      <c r="I24" s="84"/>
      <c r="J24" s="84"/>
      <c r="K24" s="84"/>
      <c r="L24" s="84"/>
      <c r="M24" s="84"/>
      <c r="N24" s="84"/>
      <c r="O24" s="84"/>
      <c r="P24" s="84"/>
      <c r="AE24" s="242"/>
      <c r="AF24" s="242"/>
      <c r="AG24" s="242"/>
      <c r="AH24" s="242"/>
    </row>
    <row r="25" spans="1:36" ht="14" thickTop="1">
      <c r="A25" s="212" t="s">
        <v>416</v>
      </c>
      <c r="B25" s="211" t="s">
        <v>474</v>
      </c>
      <c r="C25" s="211"/>
      <c r="D25" s="211" t="s">
        <v>475</v>
      </c>
      <c r="E25" s="211"/>
      <c r="F25" s="211" t="s">
        <v>476</v>
      </c>
      <c r="G25" s="211"/>
      <c r="H25" s="210" t="s">
        <v>477</v>
      </c>
      <c r="I25" s="210"/>
      <c r="J25" s="210" t="s">
        <v>478</v>
      </c>
      <c r="K25" s="210"/>
      <c r="L25" s="210" t="s">
        <v>479</v>
      </c>
      <c r="M25" s="210"/>
      <c r="N25" s="210" t="s">
        <v>413</v>
      </c>
      <c r="O25" s="210"/>
      <c r="P25" s="212" t="s">
        <v>412</v>
      </c>
      <c r="AE25" s="242"/>
      <c r="AF25" s="208"/>
      <c r="AG25" s="208"/>
      <c r="AH25" s="208"/>
      <c r="AI25" s="208"/>
      <c r="AJ25" s="208"/>
    </row>
    <row r="26" spans="1:36">
      <c r="A26" s="213"/>
      <c r="B26" s="213" t="s">
        <v>414</v>
      </c>
      <c r="C26" s="213" t="s">
        <v>415</v>
      </c>
      <c r="D26" s="213" t="s">
        <v>414</v>
      </c>
      <c r="E26" s="213" t="s">
        <v>415</v>
      </c>
      <c r="F26" s="213" t="s">
        <v>414</v>
      </c>
      <c r="G26" s="213" t="s">
        <v>415</v>
      </c>
      <c r="H26" s="213" t="s">
        <v>414</v>
      </c>
      <c r="I26" s="213" t="s">
        <v>415</v>
      </c>
      <c r="J26" s="213" t="s">
        <v>414</v>
      </c>
      <c r="K26" s="213" t="s">
        <v>415</v>
      </c>
      <c r="L26" s="213" t="s">
        <v>414</v>
      </c>
      <c r="M26" s="213" t="s">
        <v>415</v>
      </c>
      <c r="N26" s="213" t="s">
        <v>414</v>
      </c>
      <c r="O26" s="213" t="s">
        <v>415</v>
      </c>
      <c r="P26" s="213"/>
      <c r="AE26" s="242"/>
      <c r="AF26" s="208"/>
      <c r="AG26" s="208"/>
      <c r="AH26" s="208"/>
      <c r="AI26" s="208"/>
      <c r="AJ26" s="208"/>
    </row>
    <row r="27" spans="1:36">
      <c r="A27" s="155" t="s">
        <v>90</v>
      </c>
      <c r="B27" s="114">
        <v>18</v>
      </c>
      <c r="C27" s="114">
        <v>20</v>
      </c>
      <c r="D27" s="114">
        <v>79</v>
      </c>
      <c r="E27" s="114">
        <v>60</v>
      </c>
      <c r="F27" s="114">
        <v>374</v>
      </c>
      <c r="G27" s="114">
        <v>302</v>
      </c>
      <c r="H27" s="114">
        <v>713</v>
      </c>
      <c r="I27" s="146">
        <v>549</v>
      </c>
      <c r="J27" s="114">
        <v>1979</v>
      </c>
      <c r="K27" s="114">
        <v>1487</v>
      </c>
      <c r="L27" s="114">
        <v>5441</v>
      </c>
      <c r="M27" s="114">
        <v>5021</v>
      </c>
      <c r="N27" s="114">
        <v>8604</v>
      </c>
      <c r="O27" s="114">
        <v>7439</v>
      </c>
      <c r="P27" s="114">
        <v>16043</v>
      </c>
      <c r="R27" s="62"/>
      <c r="AE27" s="208" t="s">
        <v>90</v>
      </c>
      <c r="AF27" s="208" t="s">
        <v>589</v>
      </c>
      <c r="AG27" s="208"/>
      <c r="AH27" s="208" t="s">
        <v>90</v>
      </c>
      <c r="AI27" s="208"/>
      <c r="AJ27" s="208"/>
    </row>
    <row r="28" spans="1:36" ht="23">
      <c r="A28" s="155" t="s">
        <v>483</v>
      </c>
      <c r="B28" s="114">
        <v>66</v>
      </c>
      <c r="C28" s="114">
        <v>94</v>
      </c>
      <c r="D28" s="114">
        <v>206</v>
      </c>
      <c r="E28" s="114">
        <v>219</v>
      </c>
      <c r="F28" s="114">
        <v>876</v>
      </c>
      <c r="G28" s="114">
        <v>807</v>
      </c>
      <c r="H28" s="114">
        <v>1352</v>
      </c>
      <c r="I28" s="146">
        <v>1049</v>
      </c>
      <c r="J28" s="114">
        <v>2665</v>
      </c>
      <c r="K28" s="114">
        <v>1982</v>
      </c>
      <c r="L28" s="114">
        <v>5977</v>
      </c>
      <c r="M28" s="114">
        <v>5785</v>
      </c>
      <c r="N28" s="114">
        <v>11142</v>
      </c>
      <c r="O28" s="114">
        <v>9936</v>
      </c>
      <c r="P28" s="114">
        <v>21078</v>
      </c>
      <c r="AE28" s="208" t="s">
        <v>483</v>
      </c>
      <c r="AF28" s="208" t="s">
        <v>588</v>
      </c>
      <c r="AG28" s="208"/>
      <c r="AH28" s="208" t="s">
        <v>483</v>
      </c>
      <c r="AI28" s="208"/>
      <c r="AJ28" s="208"/>
    </row>
    <row r="29" spans="1:36">
      <c r="A29" s="169" t="s">
        <v>528</v>
      </c>
      <c r="B29" s="114">
        <v>16</v>
      </c>
      <c r="C29" s="114">
        <v>20</v>
      </c>
      <c r="D29" s="114">
        <v>75</v>
      </c>
      <c r="E29" s="114">
        <v>150</v>
      </c>
      <c r="F29" s="114">
        <v>291</v>
      </c>
      <c r="G29" s="114">
        <v>517</v>
      </c>
      <c r="H29" s="114">
        <v>324</v>
      </c>
      <c r="I29" s="146">
        <v>536</v>
      </c>
      <c r="J29" s="114">
        <v>512</v>
      </c>
      <c r="K29" s="114">
        <v>700</v>
      </c>
      <c r="L29" s="114">
        <v>1241</v>
      </c>
      <c r="M29" s="114">
        <v>1729</v>
      </c>
      <c r="N29" s="114">
        <v>2459</v>
      </c>
      <c r="O29" s="114">
        <v>3652</v>
      </c>
      <c r="P29" s="114">
        <v>6111</v>
      </c>
      <c r="AE29" s="208" t="s">
        <v>528</v>
      </c>
      <c r="AF29" s="208" t="s">
        <v>593</v>
      </c>
      <c r="AG29" s="208"/>
      <c r="AH29" s="208" t="s">
        <v>598</v>
      </c>
      <c r="AI29" s="208"/>
      <c r="AJ29" s="208"/>
    </row>
    <row r="30" spans="1:36">
      <c r="A30" s="155" t="s">
        <v>96</v>
      </c>
      <c r="B30" s="114">
        <v>1</v>
      </c>
      <c r="C30" s="114">
        <v>4</v>
      </c>
      <c r="D30" s="114">
        <v>9</v>
      </c>
      <c r="E30" s="114">
        <v>13</v>
      </c>
      <c r="F30" s="114">
        <v>70</v>
      </c>
      <c r="G30" s="114">
        <v>100</v>
      </c>
      <c r="H30" s="114">
        <v>141</v>
      </c>
      <c r="I30" s="146">
        <v>159</v>
      </c>
      <c r="J30" s="114">
        <v>344</v>
      </c>
      <c r="K30" s="114">
        <v>370</v>
      </c>
      <c r="L30" s="114">
        <v>1116</v>
      </c>
      <c r="M30" s="114">
        <v>1565</v>
      </c>
      <c r="N30" s="114">
        <v>1681</v>
      </c>
      <c r="O30" s="114">
        <v>2211</v>
      </c>
      <c r="P30" s="114">
        <v>3892</v>
      </c>
      <c r="AE30" s="208" t="s">
        <v>96</v>
      </c>
      <c r="AF30" s="208" t="s">
        <v>594</v>
      </c>
      <c r="AG30" s="208"/>
      <c r="AH30" s="208" t="s">
        <v>96</v>
      </c>
      <c r="AI30" s="208"/>
      <c r="AJ30" s="208"/>
    </row>
    <row r="31" spans="1:36">
      <c r="A31" s="169" t="s">
        <v>421</v>
      </c>
      <c r="B31" s="114">
        <v>47</v>
      </c>
      <c r="C31" s="114">
        <v>72</v>
      </c>
      <c r="D31" s="114">
        <v>78</v>
      </c>
      <c r="E31" s="114">
        <v>51</v>
      </c>
      <c r="F31" s="114">
        <v>174</v>
      </c>
      <c r="G31" s="114">
        <v>150</v>
      </c>
      <c r="H31" s="114">
        <v>307</v>
      </c>
      <c r="I31" s="146">
        <v>207</v>
      </c>
      <c r="J31" s="114">
        <v>672</v>
      </c>
      <c r="K31" s="114">
        <v>412</v>
      </c>
      <c r="L31" s="114">
        <v>1363</v>
      </c>
      <c r="M31" s="114">
        <v>1149</v>
      </c>
      <c r="N31" s="114">
        <v>2641</v>
      </c>
      <c r="O31" s="114">
        <v>2041</v>
      </c>
      <c r="P31" s="114">
        <v>4682</v>
      </c>
      <c r="AE31" s="208" t="s">
        <v>421</v>
      </c>
      <c r="AF31" s="208" t="s">
        <v>592</v>
      </c>
      <c r="AG31" s="208"/>
      <c r="AH31" s="208" t="s">
        <v>421</v>
      </c>
      <c r="AI31" s="208"/>
      <c r="AJ31" s="208"/>
    </row>
    <row r="32" spans="1:36">
      <c r="A32" s="155" t="s">
        <v>86</v>
      </c>
      <c r="B32" s="114">
        <v>31</v>
      </c>
      <c r="C32" s="114">
        <v>60</v>
      </c>
      <c r="D32" s="114">
        <v>52</v>
      </c>
      <c r="E32" s="114">
        <v>92</v>
      </c>
      <c r="F32" s="114">
        <v>91</v>
      </c>
      <c r="G32" s="114">
        <v>169</v>
      </c>
      <c r="H32" s="114">
        <v>93</v>
      </c>
      <c r="I32" s="146">
        <v>141</v>
      </c>
      <c r="J32" s="114">
        <v>173</v>
      </c>
      <c r="K32" s="114">
        <v>242</v>
      </c>
      <c r="L32" s="114">
        <v>609</v>
      </c>
      <c r="M32" s="114">
        <v>767</v>
      </c>
      <c r="N32" s="114">
        <v>1049</v>
      </c>
      <c r="O32" s="114">
        <v>1471</v>
      </c>
      <c r="P32" s="114">
        <v>2520</v>
      </c>
      <c r="AE32" s="208" t="s">
        <v>86</v>
      </c>
      <c r="AF32" s="208" t="s">
        <v>595</v>
      </c>
      <c r="AG32" s="208"/>
      <c r="AH32" s="208" t="s">
        <v>86</v>
      </c>
      <c r="AI32" s="208"/>
      <c r="AJ32" s="208"/>
    </row>
    <row r="33" spans="1:36">
      <c r="A33" s="169" t="s">
        <v>82</v>
      </c>
      <c r="B33" s="114">
        <v>8</v>
      </c>
      <c r="C33" s="114">
        <v>13</v>
      </c>
      <c r="D33" s="114">
        <v>143</v>
      </c>
      <c r="E33" s="114">
        <v>118</v>
      </c>
      <c r="F33" s="114">
        <v>500</v>
      </c>
      <c r="G33" s="114">
        <v>692</v>
      </c>
      <c r="H33" s="114">
        <v>569</v>
      </c>
      <c r="I33" s="146">
        <v>656</v>
      </c>
      <c r="J33" s="114">
        <v>848</v>
      </c>
      <c r="K33" s="114">
        <v>733</v>
      </c>
      <c r="L33" s="114">
        <v>1106</v>
      </c>
      <c r="M33" s="114">
        <v>1072</v>
      </c>
      <c r="N33" s="114">
        <v>3174</v>
      </c>
      <c r="O33" s="114">
        <v>3284</v>
      </c>
      <c r="P33" s="114">
        <v>6458</v>
      </c>
      <c r="AE33" s="208" t="s">
        <v>82</v>
      </c>
      <c r="AF33" s="208" t="s">
        <v>590</v>
      </c>
      <c r="AG33" s="208"/>
      <c r="AH33" s="208" t="s">
        <v>82</v>
      </c>
      <c r="AI33" s="208"/>
      <c r="AJ33" s="208"/>
    </row>
    <row r="34" spans="1:36">
      <c r="A34" s="155" t="s">
        <v>423</v>
      </c>
      <c r="B34" s="114">
        <v>121</v>
      </c>
      <c r="C34" s="114">
        <v>223</v>
      </c>
      <c r="D34" s="114">
        <v>11</v>
      </c>
      <c r="E34" s="114">
        <v>7</v>
      </c>
      <c r="F34" s="114">
        <v>18</v>
      </c>
      <c r="G34" s="114">
        <v>24</v>
      </c>
      <c r="H34" s="114">
        <v>27</v>
      </c>
      <c r="I34" s="146">
        <v>19</v>
      </c>
      <c r="J34" s="114">
        <v>36</v>
      </c>
      <c r="K34" s="114">
        <v>46</v>
      </c>
      <c r="L34" s="114">
        <v>140</v>
      </c>
      <c r="M34" s="114">
        <v>139</v>
      </c>
      <c r="N34" s="114">
        <v>353</v>
      </c>
      <c r="O34" s="114">
        <v>458</v>
      </c>
      <c r="P34" s="114">
        <v>811</v>
      </c>
      <c r="AE34" s="208" t="s">
        <v>423</v>
      </c>
      <c r="AF34" s="208" t="s">
        <v>596</v>
      </c>
      <c r="AG34" s="208"/>
      <c r="AH34" s="208" t="s">
        <v>423</v>
      </c>
      <c r="AI34" s="208"/>
      <c r="AJ34" s="208"/>
    </row>
    <row r="35" spans="1:36">
      <c r="A35" s="169" t="s">
        <v>81</v>
      </c>
      <c r="B35" s="114">
        <v>251</v>
      </c>
      <c r="C35" s="114">
        <v>229</v>
      </c>
      <c r="D35" s="114">
        <v>1858</v>
      </c>
      <c r="E35" s="114">
        <v>1767</v>
      </c>
      <c r="F35" s="114">
        <v>5299</v>
      </c>
      <c r="G35" s="114">
        <v>5683</v>
      </c>
      <c r="H35" s="114">
        <v>4665</v>
      </c>
      <c r="I35" s="146">
        <v>4250</v>
      </c>
      <c r="J35" s="114">
        <v>4377</v>
      </c>
      <c r="K35" s="114">
        <v>3537</v>
      </c>
      <c r="L35" s="114">
        <v>3886</v>
      </c>
      <c r="M35" s="114">
        <v>3583</v>
      </c>
      <c r="N35" s="114">
        <v>20336</v>
      </c>
      <c r="O35" s="114">
        <v>19049</v>
      </c>
      <c r="P35" s="97">
        <v>39385</v>
      </c>
      <c r="AE35" s="208" t="s">
        <v>81</v>
      </c>
      <c r="AF35" s="208" t="s">
        <v>587</v>
      </c>
      <c r="AG35" s="208"/>
      <c r="AH35" s="208" t="s">
        <v>81</v>
      </c>
      <c r="AI35" s="208"/>
      <c r="AJ35" s="208"/>
    </row>
    <row r="36" spans="1:36">
      <c r="A36" s="155" t="s">
        <v>420</v>
      </c>
      <c r="B36" s="114">
        <v>62</v>
      </c>
      <c r="C36" s="114">
        <v>96</v>
      </c>
      <c r="D36" s="114">
        <v>208</v>
      </c>
      <c r="E36" s="114">
        <v>192</v>
      </c>
      <c r="F36" s="114">
        <v>477</v>
      </c>
      <c r="G36" s="114">
        <v>450</v>
      </c>
      <c r="H36" s="114">
        <v>528</v>
      </c>
      <c r="I36" s="146">
        <v>468</v>
      </c>
      <c r="J36" s="114">
        <v>787</v>
      </c>
      <c r="K36" s="114">
        <v>595</v>
      </c>
      <c r="L36" s="114">
        <v>1066</v>
      </c>
      <c r="M36" s="114">
        <v>827</v>
      </c>
      <c r="N36" s="114">
        <v>3128</v>
      </c>
      <c r="O36" s="114">
        <v>2628</v>
      </c>
      <c r="P36" s="114">
        <v>5756</v>
      </c>
      <c r="AE36" s="208" t="s">
        <v>420</v>
      </c>
      <c r="AF36" s="208" t="s">
        <v>591</v>
      </c>
      <c r="AG36" s="208"/>
      <c r="AH36" s="208" t="s">
        <v>420</v>
      </c>
      <c r="AI36" s="208"/>
      <c r="AJ36" s="208"/>
    </row>
    <row r="37" spans="1:36">
      <c r="A37" s="155" t="s">
        <v>419</v>
      </c>
      <c r="B37" s="114">
        <v>139</v>
      </c>
      <c r="C37" s="114">
        <v>269</v>
      </c>
      <c r="D37" s="114">
        <v>134</v>
      </c>
      <c r="E37" s="114">
        <v>201</v>
      </c>
      <c r="F37" s="114">
        <v>331</v>
      </c>
      <c r="G37" s="114">
        <v>468</v>
      </c>
      <c r="H37" s="114">
        <v>267</v>
      </c>
      <c r="I37" s="146">
        <v>304</v>
      </c>
      <c r="J37" s="114">
        <v>294</v>
      </c>
      <c r="K37" s="114">
        <v>309</v>
      </c>
      <c r="L37" s="114">
        <v>323</v>
      </c>
      <c r="M37" s="114">
        <v>368</v>
      </c>
      <c r="N37" s="114">
        <v>1488</v>
      </c>
      <c r="O37" s="114">
        <v>1919</v>
      </c>
      <c r="P37" s="114">
        <v>3407</v>
      </c>
      <c r="AE37" s="208" t="s">
        <v>419</v>
      </c>
      <c r="AF37" s="208" t="s">
        <v>597</v>
      </c>
      <c r="AG37" s="208"/>
      <c r="AH37" s="208" t="s">
        <v>419</v>
      </c>
      <c r="AI37" s="208"/>
      <c r="AJ37" s="208"/>
    </row>
    <row r="38" spans="1:36" ht="14" thickBot="1">
      <c r="A38" s="161" t="s">
        <v>599</v>
      </c>
      <c r="B38" s="161">
        <v>667</v>
      </c>
      <c r="C38" s="161">
        <v>974</v>
      </c>
      <c r="D38" s="161">
        <v>2406</v>
      </c>
      <c r="E38" s="161">
        <v>2433</v>
      </c>
      <c r="F38" s="161">
        <v>6903</v>
      </c>
      <c r="G38" s="161">
        <v>7664</v>
      </c>
      <c r="H38" s="161">
        <v>6861</v>
      </c>
      <c r="I38" s="161">
        <v>6396</v>
      </c>
      <c r="J38" s="161">
        <v>8534</v>
      </c>
      <c r="K38" s="161">
        <v>7104</v>
      </c>
      <c r="L38" s="161">
        <v>13153</v>
      </c>
      <c r="M38" s="161">
        <v>12875</v>
      </c>
      <c r="N38" s="161">
        <v>38524</v>
      </c>
      <c r="O38" s="161">
        <v>37446</v>
      </c>
      <c r="P38" s="161">
        <v>75970</v>
      </c>
      <c r="AG38" s="242"/>
      <c r="AH38" s="242"/>
    </row>
    <row r="39" spans="1:36" ht="14.5" thickTop="1">
      <c r="A39" s="52" t="s">
        <v>457</v>
      </c>
      <c r="P39" s="65"/>
    </row>
    <row r="40" spans="1:36" ht="14">
      <c r="A40" s="52" t="s">
        <v>517</v>
      </c>
    </row>
    <row r="41" spans="1:36" ht="14">
      <c r="A41" s="52" t="s">
        <v>518</v>
      </c>
    </row>
  </sheetData>
  <mergeCells count="7">
    <mergeCell ref="L4:M4"/>
    <mergeCell ref="N4:O4"/>
    <mergeCell ref="B4:C4"/>
    <mergeCell ref="D4:E4"/>
    <mergeCell ref="F4:G4"/>
    <mergeCell ref="H4:I4"/>
    <mergeCell ref="J4:K4"/>
  </mergeCells>
  <conditionalFormatting sqref="Q6:Q17">
    <cfRule type="colorScale" priority="16">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7860B-8134-42AE-AB60-DF3BD9FC5070}">
  <dimension ref="A1:Z73"/>
  <sheetViews>
    <sheetView workbookViewId="0"/>
  </sheetViews>
  <sheetFormatPr defaultColWidth="8.6640625" defaultRowHeight="14.5"/>
  <cols>
    <col min="1" max="1" width="36.58203125" style="203" customWidth="1"/>
    <col min="2" max="3" width="6.6640625" style="203" customWidth="1"/>
    <col min="4" max="4" width="6.9140625" style="203" customWidth="1"/>
    <col min="5" max="5" width="8.9140625" style="203" customWidth="1"/>
    <col min="6" max="6" width="3.58203125" style="203" customWidth="1"/>
    <col min="7" max="7" width="8.6640625" style="203" customWidth="1"/>
    <col min="8" max="8" width="8.08203125" style="203" customWidth="1"/>
    <col min="9" max="10" width="8.6640625" style="203"/>
    <col min="11" max="11" width="19.1640625" style="203" bestFit="1" customWidth="1"/>
    <col min="12" max="25" width="3.6640625" style="203" customWidth="1"/>
    <col min="26" max="26" width="4" style="203" customWidth="1"/>
    <col min="27" max="16384" width="8.6640625" style="203"/>
  </cols>
  <sheetData>
    <row r="1" spans="1:26" ht="18.5">
      <c r="A1" s="202" t="s">
        <v>532</v>
      </c>
    </row>
    <row r="2" spans="1:26">
      <c r="L2" s="203">
        <v>19</v>
      </c>
      <c r="M2" s="203">
        <v>19</v>
      </c>
      <c r="N2" s="203">
        <v>24</v>
      </c>
      <c r="O2" s="203">
        <v>24</v>
      </c>
      <c r="P2" s="203">
        <v>34</v>
      </c>
      <c r="Q2" s="203">
        <v>34</v>
      </c>
      <c r="R2" s="203">
        <v>44</v>
      </c>
      <c r="S2" s="203">
        <v>44</v>
      </c>
      <c r="T2" s="203">
        <v>54</v>
      </c>
      <c r="U2" s="203">
        <v>54</v>
      </c>
      <c r="V2" s="203">
        <v>64</v>
      </c>
      <c r="W2" s="203">
        <v>64</v>
      </c>
    </row>
    <row r="3" spans="1:26">
      <c r="H3" s="204" t="s">
        <v>533</v>
      </c>
      <c r="K3" s="203" t="s">
        <v>416</v>
      </c>
      <c r="L3" s="249" t="s">
        <v>474</v>
      </c>
      <c r="M3" s="249"/>
      <c r="N3" s="249" t="s">
        <v>475</v>
      </c>
      <c r="O3" s="249"/>
      <c r="P3" s="249" t="s">
        <v>476</v>
      </c>
      <c r="Q3" s="249"/>
      <c r="R3" s="249" t="s">
        <v>477</v>
      </c>
      <c r="S3" s="249"/>
      <c r="T3" s="249" t="s">
        <v>478</v>
      </c>
      <c r="U3" s="249"/>
      <c r="V3" s="249" t="s">
        <v>479</v>
      </c>
      <c r="W3" s="249"/>
      <c r="X3" s="203" t="s">
        <v>413</v>
      </c>
      <c r="Z3" s="203" t="s">
        <v>412</v>
      </c>
    </row>
    <row r="4" spans="1:26">
      <c r="A4" s="204" t="s">
        <v>534</v>
      </c>
      <c r="B4" s="204" t="s">
        <v>104</v>
      </c>
      <c r="C4" s="204">
        <v>0</v>
      </c>
      <c r="D4" s="204" t="s">
        <v>535</v>
      </c>
      <c r="E4" s="204" t="s">
        <v>536</v>
      </c>
      <c r="F4" s="204" t="s">
        <v>537</v>
      </c>
      <c r="G4" s="204" t="s">
        <v>454</v>
      </c>
      <c r="H4" s="205">
        <v>293644</v>
      </c>
      <c r="L4" s="203" t="s">
        <v>414</v>
      </c>
      <c r="M4" s="203" t="s">
        <v>415</v>
      </c>
      <c r="N4" s="203" t="s">
        <v>414</v>
      </c>
      <c r="O4" s="203" t="s">
        <v>415</v>
      </c>
      <c r="P4" s="203" t="s">
        <v>414</v>
      </c>
      <c r="Q4" s="203" t="s">
        <v>415</v>
      </c>
      <c r="R4" s="203" t="s">
        <v>414</v>
      </c>
      <c r="S4" s="203" t="s">
        <v>415</v>
      </c>
      <c r="T4" s="203" t="s">
        <v>414</v>
      </c>
      <c r="U4" s="203" t="s">
        <v>415</v>
      </c>
      <c r="V4" s="203" t="s">
        <v>414</v>
      </c>
      <c r="W4" s="203" t="s">
        <v>415</v>
      </c>
      <c r="X4" s="203" t="s">
        <v>414</v>
      </c>
      <c r="Y4" s="203" t="s">
        <v>415</v>
      </c>
    </row>
    <row r="5" spans="1:26">
      <c r="C5" s="203">
        <v>0</v>
      </c>
      <c r="F5" s="204" t="s">
        <v>538</v>
      </c>
      <c r="G5" s="204" t="s">
        <v>453</v>
      </c>
      <c r="H5" s="205">
        <v>277708</v>
      </c>
      <c r="K5" s="203" t="s">
        <v>412</v>
      </c>
      <c r="L5" s="206">
        <f>SUMIFS($H:$H,$C:$C,"&lt;="&amp;L$2,$C:$C,"&gt;="&amp;L$7,$G:$G,L$4)</f>
        <v>1170287</v>
      </c>
      <c r="M5" s="206">
        <f t="shared" ref="M5:W5" si="0">SUMIFS($H:$H,$C:$C,"&lt;="&amp;M$2,$C:$C,"&gt;="&amp;M$7,$G:$G,M$4)</f>
        <v>1241141</v>
      </c>
      <c r="N5" s="206">
        <f t="shared" si="0"/>
        <v>270429</v>
      </c>
      <c r="O5" s="206">
        <f t="shared" si="0"/>
        <v>306700</v>
      </c>
      <c r="P5" s="206">
        <f t="shared" si="0"/>
        <v>706189</v>
      </c>
      <c r="Q5" s="206">
        <f t="shared" si="0"/>
        <v>745210</v>
      </c>
      <c r="R5" s="206">
        <f t="shared" si="0"/>
        <v>640407</v>
      </c>
      <c r="S5" s="206">
        <f t="shared" si="0"/>
        <v>673102</v>
      </c>
      <c r="T5" s="206">
        <f t="shared" si="0"/>
        <v>652255</v>
      </c>
      <c r="U5" s="206">
        <f t="shared" si="0"/>
        <v>671270</v>
      </c>
      <c r="V5" s="206">
        <f t="shared" si="0"/>
        <v>611471</v>
      </c>
      <c r="W5" s="206">
        <f t="shared" si="0"/>
        <v>621638</v>
      </c>
      <c r="X5" s="206">
        <f>L5+N5+P5+R5+T5+V5</f>
        <v>4051038</v>
      </c>
      <c r="Y5" s="206">
        <f>M5+O5+Q5+S5+U5+W5</f>
        <v>4259061</v>
      </c>
      <c r="Z5" s="206">
        <f>X5+Y5</f>
        <v>8310099</v>
      </c>
    </row>
    <row r="6" spans="1:26">
      <c r="C6" s="203">
        <v>5</v>
      </c>
      <c r="D6" s="204" t="s">
        <v>539</v>
      </c>
      <c r="E6" s="204" t="s">
        <v>540</v>
      </c>
      <c r="F6" s="204" t="s">
        <v>537</v>
      </c>
      <c r="G6" s="204" t="s">
        <v>454</v>
      </c>
      <c r="H6" s="205">
        <v>320760</v>
      </c>
    </row>
    <row r="7" spans="1:26">
      <c r="C7" s="203">
        <v>5</v>
      </c>
      <c r="F7" s="204" t="s">
        <v>538</v>
      </c>
      <c r="G7" s="204" t="s">
        <v>453</v>
      </c>
      <c r="H7" s="205">
        <v>302367</v>
      </c>
      <c r="L7" s="203">
        <v>0</v>
      </c>
      <c r="M7" s="203">
        <v>0</v>
      </c>
      <c r="N7" s="203">
        <v>20</v>
      </c>
      <c r="O7" s="203">
        <v>20</v>
      </c>
      <c r="P7" s="203">
        <v>25</v>
      </c>
      <c r="Q7" s="203">
        <v>25</v>
      </c>
      <c r="R7" s="203">
        <v>35</v>
      </c>
      <c r="S7" s="203">
        <v>35</v>
      </c>
      <c r="T7" s="203">
        <v>45</v>
      </c>
      <c r="U7" s="203">
        <v>45</v>
      </c>
      <c r="V7" s="203">
        <v>55</v>
      </c>
      <c r="W7" s="203">
        <v>55</v>
      </c>
    </row>
    <row r="8" spans="1:26">
      <c r="C8" s="203">
        <v>10</v>
      </c>
      <c r="D8" s="204" t="s">
        <v>541</v>
      </c>
      <c r="E8" s="204" t="s">
        <v>542</v>
      </c>
      <c r="F8" s="204" t="s">
        <v>537</v>
      </c>
      <c r="G8" s="204" t="s">
        <v>454</v>
      </c>
      <c r="H8" s="205">
        <v>322513</v>
      </c>
    </row>
    <row r="9" spans="1:26" ht="15" thickBot="1">
      <c r="C9" s="203">
        <v>10</v>
      </c>
      <c r="F9" s="204" t="s">
        <v>538</v>
      </c>
      <c r="G9" s="204" t="s">
        <v>453</v>
      </c>
      <c r="H9" s="205">
        <v>304091</v>
      </c>
    </row>
    <row r="10" spans="1:26" ht="21" customHeight="1" thickTop="1">
      <c r="C10" s="203">
        <v>15</v>
      </c>
      <c r="D10" s="204" t="s">
        <v>543</v>
      </c>
      <c r="E10" s="204" t="s">
        <v>544</v>
      </c>
      <c r="F10" s="204" t="s">
        <v>537</v>
      </c>
      <c r="G10" s="204" t="s">
        <v>454</v>
      </c>
      <c r="H10" s="205">
        <v>304224</v>
      </c>
      <c r="K10" s="200" t="s">
        <v>416</v>
      </c>
      <c r="L10" s="248" t="s">
        <v>474</v>
      </c>
      <c r="M10" s="248"/>
      <c r="N10" s="248" t="s">
        <v>475</v>
      </c>
      <c r="O10" s="248"/>
      <c r="P10" s="248" t="s">
        <v>476</v>
      </c>
      <c r="Q10" s="248"/>
      <c r="R10" s="247" t="s">
        <v>477</v>
      </c>
      <c r="S10" s="247"/>
      <c r="T10" s="247" t="s">
        <v>478</v>
      </c>
      <c r="U10" s="247"/>
      <c r="V10" s="247" t="s">
        <v>479</v>
      </c>
      <c r="W10" s="247"/>
      <c r="X10" s="247" t="s">
        <v>413</v>
      </c>
      <c r="Y10" s="247"/>
      <c r="Z10" s="200" t="s">
        <v>412</v>
      </c>
    </row>
    <row r="11" spans="1:26">
      <c r="C11" s="203">
        <v>15</v>
      </c>
      <c r="F11" s="204" t="s">
        <v>538</v>
      </c>
      <c r="G11" s="204" t="s">
        <v>453</v>
      </c>
      <c r="H11" s="205">
        <v>286121</v>
      </c>
      <c r="K11" s="201"/>
      <c r="L11" s="201" t="s">
        <v>586</v>
      </c>
      <c r="M11" s="201" t="s">
        <v>415</v>
      </c>
      <c r="N11" s="201" t="s">
        <v>586</v>
      </c>
      <c r="O11" s="201" t="s">
        <v>415</v>
      </c>
      <c r="P11" s="201" t="s">
        <v>586</v>
      </c>
      <c r="Q11" s="201" t="s">
        <v>415</v>
      </c>
      <c r="R11" s="201" t="s">
        <v>586</v>
      </c>
      <c r="S11" s="201" t="s">
        <v>415</v>
      </c>
      <c r="T11" s="201" t="s">
        <v>586</v>
      </c>
      <c r="U11" s="201" t="s">
        <v>415</v>
      </c>
      <c r="V11" s="201" t="s">
        <v>586</v>
      </c>
      <c r="W11" s="201" t="s">
        <v>415</v>
      </c>
      <c r="X11" s="201" t="s">
        <v>586</v>
      </c>
      <c r="Y11" s="201" t="s">
        <v>415</v>
      </c>
      <c r="Z11" s="201"/>
    </row>
    <row r="12" spans="1:26">
      <c r="C12" s="203">
        <v>20</v>
      </c>
      <c r="D12" s="204" t="s">
        <v>545</v>
      </c>
      <c r="E12" s="204" t="s">
        <v>475</v>
      </c>
      <c r="F12" s="204" t="s">
        <v>537</v>
      </c>
      <c r="G12" s="204" t="s">
        <v>454</v>
      </c>
      <c r="H12" s="205">
        <v>306700</v>
      </c>
      <c r="K12" s="155" t="s">
        <v>81</v>
      </c>
      <c r="L12" s="114" t="e">
        <f>('1.Insats per åldersgrupp'!#REF!/BE0101A9!L$5)*100000</f>
        <v>#REF!</v>
      </c>
      <c r="M12" s="114" t="e">
        <f>('1.Insats per åldersgrupp'!#REF!/BE0101A9!M$5)*100000</f>
        <v>#REF!</v>
      </c>
      <c r="N12" s="114" t="e">
        <f>('1.Insats per åldersgrupp'!#REF!/BE0101A9!N$5)*100000</f>
        <v>#REF!</v>
      </c>
      <c r="O12" s="114" t="e">
        <f>('1.Insats per åldersgrupp'!#REF!/BE0101A9!O$5)*100000</f>
        <v>#REF!</v>
      </c>
      <c r="P12" s="114" t="e">
        <f>('1.Insats per åldersgrupp'!#REF!/BE0101A9!P$5)*100000</f>
        <v>#REF!</v>
      </c>
      <c r="Q12" s="114" t="e">
        <f>('1.Insats per åldersgrupp'!#REF!/BE0101A9!Q$5)*100000</f>
        <v>#REF!</v>
      </c>
      <c r="R12" s="114" t="e">
        <f>('1.Insats per åldersgrupp'!#REF!/BE0101A9!R$5)*100000</f>
        <v>#REF!</v>
      </c>
      <c r="S12" s="114" t="e">
        <f>('1.Insats per åldersgrupp'!#REF!/BE0101A9!S$5)*100000</f>
        <v>#REF!</v>
      </c>
      <c r="T12" s="114" t="e">
        <f>('1.Insats per åldersgrupp'!#REF!/BE0101A9!T$5)*100000</f>
        <v>#REF!</v>
      </c>
      <c r="U12" s="114" t="e">
        <f>('1.Insats per åldersgrupp'!#REF!/BE0101A9!U$5)*100000</f>
        <v>#REF!</v>
      </c>
      <c r="V12" s="114" t="e">
        <f>('1.Insats per åldersgrupp'!#REF!/BE0101A9!V$5)*100000</f>
        <v>#REF!</v>
      </c>
      <c r="W12" s="114" t="e">
        <f>('1.Insats per åldersgrupp'!#REF!/BE0101A9!W$5)*100000</f>
        <v>#REF!</v>
      </c>
      <c r="X12" s="114" t="e">
        <f>('1.Insats per åldersgrupp'!#REF!/BE0101A9!X$5)*100000</f>
        <v>#REF!</v>
      </c>
      <c r="Y12" s="114" t="e">
        <f>('1.Insats per åldersgrupp'!#REF!/BE0101A9!Y$5)*100000</f>
        <v>#REF!</v>
      </c>
      <c r="Z12" s="114" t="e">
        <f>('1.Insats per åldersgrupp'!#REF!/BE0101A9!Z$5)*100000</f>
        <v>#REF!</v>
      </c>
    </row>
    <row r="13" spans="1:26">
      <c r="C13" s="203">
        <v>20</v>
      </c>
      <c r="F13" s="204" t="s">
        <v>538</v>
      </c>
      <c r="G13" s="204" t="s">
        <v>453</v>
      </c>
      <c r="H13" s="205">
        <v>270429</v>
      </c>
      <c r="K13" s="168" t="s">
        <v>483</v>
      </c>
      <c r="L13" s="114" t="e">
        <f>('1.Insats per åldersgrupp'!#REF!/BE0101A9!L$5)*100000</f>
        <v>#REF!</v>
      </c>
      <c r="M13" s="114" t="e">
        <f>('1.Insats per åldersgrupp'!#REF!/BE0101A9!M$5)*100000</f>
        <v>#REF!</v>
      </c>
      <c r="N13" s="114" t="e">
        <f>('1.Insats per åldersgrupp'!#REF!/BE0101A9!N$5)*100000</f>
        <v>#REF!</v>
      </c>
      <c r="O13" s="114" t="e">
        <f>('1.Insats per åldersgrupp'!#REF!/BE0101A9!O$5)*100000</f>
        <v>#REF!</v>
      </c>
      <c r="P13" s="114" t="e">
        <f>('1.Insats per åldersgrupp'!#REF!/BE0101A9!P$5)*100000</f>
        <v>#REF!</v>
      </c>
      <c r="Q13" s="114" t="e">
        <f>('1.Insats per åldersgrupp'!#REF!/BE0101A9!Q$5)*100000</f>
        <v>#REF!</v>
      </c>
      <c r="R13" s="114" t="e">
        <f>('1.Insats per åldersgrupp'!#REF!/BE0101A9!R$5)*100000</f>
        <v>#REF!</v>
      </c>
      <c r="S13" s="114" t="e">
        <f>('1.Insats per åldersgrupp'!#REF!/BE0101A9!S$5)*100000</f>
        <v>#REF!</v>
      </c>
      <c r="T13" s="114" t="e">
        <f>('1.Insats per åldersgrupp'!#REF!/BE0101A9!T$5)*100000</f>
        <v>#REF!</v>
      </c>
      <c r="U13" s="114" t="e">
        <f>('1.Insats per åldersgrupp'!#REF!/BE0101A9!U$5)*100000</f>
        <v>#REF!</v>
      </c>
      <c r="V13" s="114" t="e">
        <f>('1.Insats per åldersgrupp'!#REF!/BE0101A9!V$5)*100000</f>
        <v>#REF!</v>
      </c>
      <c r="W13" s="114" t="e">
        <f>('1.Insats per åldersgrupp'!#REF!/BE0101A9!W$5)*100000</f>
        <v>#REF!</v>
      </c>
      <c r="X13" s="114" t="e">
        <f>('1.Insats per åldersgrupp'!#REF!/BE0101A9!X$5)*100000</f>
        <v>#REF!</v>
      </c>
      <c r="Y13" s="114" t="e">
        <f>('1.Insats per åldersgrupp'!#REF!/BE0101A9!Y$5)*100000</f>
        <v>#REF!</v>
      </c>
      <c r="Z13" s="114" t="e">
        <f>('1.Insats per åldersgrupp'!#REF!/BE0101A9!Z$5)*100000</f>
        <v>#REF!</v>
      </c>
    </row>
    <row r="14" spans="1:26">
      <c r="C14" s="203">
        <v>25</v>
      </c>
      <c r="D14" s="204" t="s">
        <v>546</v>
      </c>
      <c r="E14" s="204" t="s">
        <v>547</v>
      </c>
      <c r="F14" s="204" t="s">
        <v>537</v>
      </c>
      <c r="G14" s="204" t="s">
        <v>454</v>
      </c>
      <c r="H14" s="205">
        <v>355420</v>
      </c>
      <c r="K14" s="169" t="s">
        <v>90</v>
      </c>
      <c r="L14" s="114" t="e">
        <f>('1.Insats per åldersgrupp'!#REF!/BE0101A9!L$5)*100000</f>
        <v>#REF!</v>
      </c>
      <c r="M14" s="114" t="e">
        <f>('1.Insats per åldersgrupp'!#REF!/BE0101A9!M$5)*100000</f>
        <v>#REF!</v>
      </c>
      <c r="N14" s="114" t="e">
        <f>('1.Insats per åldersgrupp'!#REF!/BE0101A9!N$5)*100000</f>
        <v>#REF!</v>
      </c>
      <c r="O14" s="114" t="e">
        <f>('1.Insats per åldersgrupp'!#REF!/BE0101A9!O$5)*100000</f>
        <v>#REF!</v>
      </c>
      <c r="P14" s="114" t="e">
        <f>('1.Insats per åldersgrupp'!#REF!/BE0101A9!P$5)*100000</f>
        <v>#REF!</v>
      </c>
      <c r="Q14" s="114" t="e">
        <f>('1.Insats per åldersgrupp'!#REF!/BE0101A9!Q$5)*100000</f>
        <v>#REF!</v>
      </c>
      <c r="R14" s="114" t="e">
        <f>('1.Insats per åldersgrupp'!#REF!/BE0101A9!R$5)*100000</f>
        <v>#REF!</v>
      </c>
      <c r="S14" s="114" t="e">
        <f>('1.Insats per åldersgrupp'!#REF!/BE0101A9!S$5)*100000</f>
        <v>#REF!</v>
      </c>
      <c r="T14" s="114" t="e">
        <f>('1.Insats per åldersgrupp'!#REF!/BE0101A9!T$5)*100000</f>
        <v>#REF!</v>
      </c>
      <c r="U14" s="114" t="e">
        <f>('1.Insats per åldersgrupp'!#REF!/BE0101A9!U$5)*100000</f>
        <v>#REF!</v>
      </c>
      <c r="V14" s="114" t="e">
        <f>('1.Insats per åldersgrupp'!#REF!/BE0101A9!V$5)*100000</f>
        <v>#REF!</v>
      </c>
      <c r="W14" s="114" t="e">
        <f>('1.Insats per åldersgrupp'!#REF!/BE0101A9!W$5)*100000</f>
        <v>#REF!</v>
      </c>
      <c r="X14" s="114" t="e">
        <f>('1.Insats per åldersgrupp'!#REF!/BE0101A9!X$5)*100000</f>
        <v>#REF!</v>
      </c>
      <c r="Y14" s="114" t="e">
        <f>('1.Insats per åldersgrupp'!#REF!/BE0101A9!Y$5)*100000</f>
        <v>#REF!</v>
      </c>
      <c r="Z14" s="114" t="e">
        <f>('1.Insats per åldersgrupp'!#REF!/BE0101A9!Z$5)*100000</f>
        <v>#REF!</v>
      </c>
    </row>
    <row r="15" spans="1:26">
      <c r="C15" s="203">
        <v>25</v>
      </c>
      <c r="F15" s="204" t="s">
        <v>538</v>
      </c>
      <c r="G15" s="204" t="s">
        <v>453</v>
      </c>
      <c r="H15" s="205">
        <v>335425</v>
      </c>
      <c r="K15" s="169" t="s">
        <v>82</v>
      </c>
      <c r="L15" s="114" t="e">
        <f>('1.Insats per åldersgrupp'!#REF!/BE0101A9!L$5)*100000</f>
        <v>#REF!</v>
      </c>
      <c r="M15" s="114" t="e">
        <f>('1.Insats per åldersgrupp'!#REF!/BE0101A9!M$5)*100000</f>
        <v>#REF!</v>
      </c>
      <c r="N15" s="114" t="e">
        <f>('1.Insats per åldersgrupp'!#REF!/BE0101A9!N$5)*100000</f>
        <v>#REF!</v>
      </c>
      <c r="O15" s="114" t="e">
        <f>('1.Insats per åldersgrupp'!#REF!/BE0101A9!O$5)*100000</f>
        <v>#REF!</v>
      </c>
      <c r="P15" s="114" t="e">
        <f>('1.Insats per åldersgrupp'!#REF!/BE0101A9!P$5)*100000</f>
        <v>#REF!</v>
      </c>
      <c r="Q15" s="114" t="e">
        <f>('1.Insats per åldersgrupp'!#REF!/BE0101A9!Q$5)*100000</f>
        <v>#REF!</v>
      </c>
      <c r="R15" s="114" t="e">
        <f>('1.Insats per åldersgrupp'!#REF!/BE0101A9!R$5)*100000</f>
        <v>#REF!</v>
      </c>
      <c r="S15" s="114" t="e">
        <f>('1.Insats per åldersgrupp'!#REF!/BE0101A9!S$5)*100000</f>
        <v>#REF!</v>
      </c>
      <c r="T15" s="114" t="e">
        <f>('1.Insats per åldersgrupp'!#REF!/BE0101A9!T$5)*100000</f>
        <v>#REF!</v>
      </c>
      <c r="U15" s="114" t="e">
        <f>('1.Insats per åldersgrupp'!#REF!/BE0101A9!U$5)*100000</f>
        <v>#REF!</v>
      </c>
      <c r="V15" s="114" t="e">
        <f>('1.Insats per åldersgrupp'!#REF!/BE0101A9!V$5)*100000</f>
        <v>#REF!</v>
      </c>
      <c r="W15" s="114" t="e">
        <f>('1.Insats per åldersgrupp'!#REF!/BE0101A9!W$5)*100000</f>
        <v>#REF!</v>
      </c>
      <c r="X15" s="114" t="e">
        <f>('1.Insats per åldersgrupp'!#REF!/BE0101A9!X$5)*100000</f>
        <v>#REF!</v>
      </c>
      <c r="Y15" s="114" t="e">
        <f>('1.Insats per åldersgrupp'!#REF!/BE0101A9!Y$5)*100000</f>
        <v>#REF!</v>
      </c>
      <c r="Z15" s="114" t="e">
        <f>('1.Insats per åldersgrupp'!#REF!/BE0101A9!Z$5)*100000</f>
        <v>#REF!</v>
      </c>
    </row>
    <row r="16" spans="1:26" ht="21.65" customHeight="1">
      <c r="C16" s="203">
        <v>30</v>
      </c>
      <c r="D16" s="204" t="s">
        <v>548</v>
      </c>
      <c r="E16" s="204" t="s">
        <v>549</v>
      </c>
      <c r="F16" s="204" t="s">
        <v>537</v>
      </c>
      <c r="G16" s="204" t="s">
        <v>454</v>
      </c>
      <c r="H16" s="205">
        <v>389790</v>
      </c>
      <c r="K16" s="155" t="s">
        <v>420</v>
      </c>
      <c r="L16" s="114" t="e">
        <f>('1.Insats per åldersgrupp'!#REF!/BE0101A9!L$5)*100000</f>
        <v>#REF!</v>
      </c>
      <c r="M16" s="114" t="e">
        <f>('1.Insats per åldersgrupp'!#REF!/BE0101A9!M$5)*100000</f>
        <v>#REF!</v>
      </c>
      <c r="N16" s="114" t="e">
        <f>('1.Insats per åldersgrupp'!#REF!/BE0101A9!N$5)*100000</f>
        <v>#REF!</v>
      </c>
      <c r="O16" s="114" t="e">
        <f>('1.Insats per åldersgrupp'!#REF!/BE0101A9!O$5)*100000</f>
        <v>#REF!</v>
      </c>
      <c r="P16" s="114" t="e">
        <f>('1.Insats per åldersgrupp'!#REF!/BE0101A9!P$5)*100000</f>
        <v>#REF!</v>
      </c>
      <c r="Q16" s="114" t="e">
        <f>('1.Insats per åldersgrupp'!#REF!/BE0101A9!Q$5)*100000</f>
        <v>#REF!</v>
      </c>
      <c r="R16" s="114" t="e">
        <f>('1.Insats per åldersgrupp'!#REF!/BE0101A9!R$5)*100000</f>
        <v>#REF!</v>
      </c>
      <c r="S16" s="114" t="e">
        <f>('1.Insats per åldersgrupp'!#REF!/BE0101A9!S$5)*100000</f>
        <v>#REF!</v>
      </c>
      <c r="T16" s="114" t="e">
        <f>('1.Insats per åldersgrupp'!#REF!/BE0101A9!T$5)*100000</f>
        <v>#REF!</v>
      </c>
      <c r="U16" s="114" t="e">
        <f>('1.Insats per åldersgrupp'!#REF!/BE0101A9!U$5)*100000</f>
        <v>#REF!</v>
      </c>
      <c r="V16" s="114" t="e">
        <f>('1.Insats per åldersgrupp'!#REF!/BE0101A9!V$5)*100000</f>
        <v>#REF!</v>
      </c>
      <c r="W16" s="114" t="e">
        <f>('1.Insats per åldersgrupp'!#REF!/BE0101A9!W$5)*100000</f>
        <v>#REF!</v>
      </c>
      <c r="X16" s="114" t="e">
        <f>('1.Insats per åldersgrupp'!#REF!/BE0101A9!X$5)*100000</f>
        <v>#REF!</v>
      </c>
      <c r="Y16" s="114" t="e">
        <f>('1.Insats per åldersgrupp'!#REF!/BE0101A9!Y$5)*100000</f>
        <v>#REF!</v>
      </c>
      <c r="Z16" s="114" t="e">
        <f>('1.Insats per åldersgrupp'!#REF!/BE0101A9!Z$5)*100000</f>
        <v>#REF!</v>
      </c>
    </row>
    <row r="17" spans="1:26">
      <c r="C17" s="203">
        <v>30</v>
      </c>
      <c r="F17" s="204" t="s">
        <v>538</v>
      </c>
      <c r="G17" s="204" t="s">
        <v>453</v>
      </c>
      <c r="H17" s="205">
        <v>370764</v>
      </c>
      <c r="K17" s="169" t="s">
        <v>421</v>
      </c>
      <c r="L17" s="114" t="e">
        <f>('1.Insats per åldersgrupp'!#REF!/BE0101A9!L$5)*100000</f>
        <v>#REF!</v>
      </c>
      <c r="M17" s="114" t="e">
        <f>('1.Insats per åldersgrupp'!#REF!/BE0101A9!M$5)*100000</f>
        <v>#REF!</v>
      </c>
      <c r="N17" s="114" t="e">
        <f>('1.Insats per åldersgrupp'!#REF!/BE0101A9!N$5)*100000</f>
        <v>#REF!</v>
      </c>
      <c r="O17" s="114" t="e">
        <f>('1.Insats per åldersgrupp'!#REF!/BE0101A9!O$5)*100000</f>
        <v>#REF!</v>
      </c>
      <c r="P17" s="114" t="e">
        <f>('1.Insats per åldersgrupp'!#REF!/BE0101A9!P$5)*100000</f>
        <v>#REF!</v>
      </c>
      <c r="Q17" s="114" t="e">
        <f>('1.Insats per åldersgrupp'!#REF!/BE0101A9!Q$5)*100000</f>
        <v>#REF!</v>
      </c>
      <c r="R17" s="114" t="e">
        <f>('1.Insats per åldersgrupp'!#REF!/BE0101A9!R$5)*100000</f>
        <v>#REF!</v>
      </c>
      <c r="S17" s="114" t="e">
        <f>('1.Insats per åldersgrupp'!#REF!/BE0101A9!S$5)*100000</f>
        <v>#REF!</v>
      </c>
      <c r="T17" s="114" t="e">
        <f>('1.Insats per åldersgrupp'!#REF!/BE0101A9!T$5)*100000</f>
        <v>#REF!</v>
      </c>
      <c r="U17" s="114" t="e">
        <f>('1.Insats per åldersgrupp'!#REF!/BE0101A9!U$5)*100000</f>
        <v>#REF!</v>
      </c>
      <c r="V17" s="114" t="e">
        <f>('1.Insats per åldersgrupp'!#REF!/BE0101A9!V$5)*100000</f>
        <v>#REF!</v>
      </c>
      <c r="W17" s="114" t="e">
        <f>('1.Insats per åldersgrupp'!#REF!/BE0101A9!W$5)*100000</f>
        <v>#REF!</v>
      </c>
      <c r="X17" s="114" t="e">
        <f>('1.Insats per åldersgrupp'!#REF!/BE0101A9!X$5)*100000</f>
        <v>#REF!</v>
      </c>
      <c r="Y17" s="114" t="e">
        <f>('1.Insats per åldersgrupp'!#REF!/BE0101A9!Y$5)*100000</f>
        <v>#REF!</v>
      </c>
      <c r="Z17" s="114" t="e">
        <f>('1.Insats per åldersgrupp'!#REF!/BE0101A9!Z$5)*100000</f>
        <v>#REF!</v>
      </c>
    </row>
    <row r="18" spans="1:26" ht="32.4" customHeight="1">
      <c r="C18" s="203">
        <v>35</v>
      </c>
      <c r="D18" s="204" t="s">
        <v>550</v>
      </c>
      <c r="E18" s="204" t="s">
        <v>551</v>
      </c>
      <c r="F18" s="204" t="s">
        <v>537</v>
      </c>
      <c r="G18" s="204" t="s">
        <v>454</v>
      </c>
      <c r="H18" s="205">
        <v>347508</v>
      </c>
      <c r="K18" s="155" t="s">
        <v>528</v>
      </c>
      <c r="L18" s="114" t="e">
        <f>('1.Insats per åldersgrupp'!#REF!/BE0101A9!L$5)*100000</f>
        <v>#REF!</v>
      </c>
      <c r="M18" s="114" t="e">
        <f>('1.Insats per åldersgrupp'!#REF!/BE0101A9!M$5)*100000</f>
        <v>#REF!</v>
      </c>
      <c r="N18" s="114" t="e">
        <f>('1.Insats per åldersgrupp'!#REF!/BE0101A9!N$5)*100000</f>
        <v>#REF!</v>
      </c>
      <c r="O18" s="114" t="e">
        <f>('1.Insats per åldersgrupp'!#REF!/BE0101A9!O$5)*100000</f>
        <v>#REF!</v>
      </c>
      <c r="P18" s="114" t="e">
        <f>('1.Insats per åldersgrupp'!#REF!/BE0101A9!P$5)*100000</f>
        <v>#REF!</v>
      </c>
      <c r="Q18" s="114" t="e">
        <f>('1.Insats per åldersgrupp'!#REF!/BE0101A9!Q$5)*100000</f>
        <v>#REF!</v>
      </c>
      <c r="R18" s="114" t="e">
        <f>('1.Insats per åldersgrupp'!#REF!/BE0101A9!R$5)*100000</f>
        <v>#REF!</v>
      </c>
      <c r="S18" s="114" t="e">
        <f>('1.Insats per åldersgrupp'!#REF!/BE0101A9!S$5)*100000</f>
        <v>#REF!</v>
      </c>
      <c r="T18" s="114" t="e">
        <f>('1.Insats per åldersgrupp'!#REF!/BE0101A9!T$5)*100000</f>
        <v>#REF!</v>
      </c>
      <c r="U18" s="114" t="e">
        <f>('1.Insats per åldersgrupp'!#REF!/BE0101A9!U$5)*100000</f>
        <v>#REF!</v>
      </c>
      <c r="V18" s="114" t="e">
        <f>('1.Insats per åldersgrupp'!#REF!/BE0101A9!V$5)*100000</f>
        <v>#REF!</v>
      </c>
      <c r="W18" s="114" t="e">
        <f>('1.Insats per åldersgrupp'!#REF!/BE0101A9!W$5)*100000</f>
        <v>#REF!</v>
      </c>
      <c r="X18" s="114" t="e">
        <f>('1.Insats per åldersgrupp'!#REF!/BE0101A9!X$5)*100000</f>
        <v>#REF!</v>
      </c>
      <c r="Y18" s="114" t="e">
        <f>('1.Insats per åldersgrupp'!#REF!/BE0101A9!Y$5)*100000</f>
        <v>#REF!</v>
      </c>
      <c r="Z18" s="114" t="e">
        <f>('1.Insats per åldersgrupp'!#REF!/BE0101A9!Z$5)*100000</f>
        <v>#REF!</v>
      </c>
    </row>
    <row r="19" spans="1:26">
      <c r="C19" s="203">
        <v>35</v>
      </c>
      <c r="F19" s="204" t="s">
        <v>538</v>
      </c>
      <c r="G19" s="204" t="s">
        <v>453</v>
      </c>
      <c r="H19" s="205">
        <v>327662</v>
      </c>
      <c r="K19" s="169" t="s">
        <v>96</v>
      </c>
      <c r="L19" s="114" t="e">
        <f>('1.Insats per åldersgrupp'!#REF!/BE0101A9!L$5)*100000</f>
        <v>#REF!</v>
      </c>
      <c r="M19" s="114" t="e">
        <f>('1.Insats per åldersgrupp'!#REF!/BE0101A9!M$5)*100000</f>
        <v>#REF!</v>
      </c>
      <c r="N19" s="114" t="e">
        <f>('1.Insats per åldersgrupp'!#REF!/BE0101A9!N$5)*100000</f>
        <v>#REF!</v>
      </c>
      <c r="O19" s="114" t="e">
        <f>('1.Insats per åldersgrupp'!#REF!/BE0101A9!O$5)*100000</f>
        <v>#REF!</v>
      </c>
      <c r="P19" s="114" t="e">
        <f>('1.Insats per åldersgrupp'!#REF!/BE0101A9!P$5)*100000</f>
        <v>#REF!</v>
      </c>
      <c r="Q19" s="114" t="e">
        <f>('1.Insats per åldersgrupp'!#REF!/BE0101A9!Q$5)*100000</f>
        <v>#REF!</v>
      </c>
      <c r="R19" s="114" t="e">
        <f>('1.Insats per åldersgrupp'!#REF!/BE0101A9!R$5)*100000</f>
        <v>#REF!</v>
      </c>
      <c r="S19" s="114" t="e">
        <f>('1.Insats per åldersgrupp'!#REF!/BE0101A9!S$5)*100000</f>
        <v>#REF!</v>
      </c>
      <c r="T19" s="114" t="e">
        <f>('1.Insats per åldersgrupp'!#REF!/BE0101A9!T$5)*100000</f>
        <v>#REF!</v>
      </c>
      <c r="U19" s="114" t="e">
        <f>('1.Insats per åldersgrupp'!#REF!/BE0101A9!U$5)*100000</f>
        <v>#REF!</v>
      </c>
      <c r="V19" s="114" t="e">
        <f>('1.Insats per åldersgrupp'!#REF!/BE0101A9!V$5)*100000</f>
        <v>#REF!</v>
      </c>
      <c r="W19" s="114" t="e">
        <f>('1.Insats per åldersgrupp'!#REF!/BE0101A9!W$5)*100000</f>
        <v>#REF!</v>
      </c>
      <c r="X19" s="114" t="e">
        <f>('1.Insats per åldersgrupp'!#REF!/BE0101A9!X$5)*100000</f>
        <v>#REF!</v>
      </c>
      <c r="Y19" s="114" t="e">
        <f>('1.Insats per åldersgrupp'!#REF!/BE0101A9!Y$5)*100000</f>
        <v>#REF!</v>
      </c>
      <c r="Z19" s="114" t="e">
        <f>('1.Insats per åldersgrupp'!#REF!/BE0101A9!Z$5)*100000</f>
        <v>#REF!</v>
      </c>
    </row>
    <row r="20" spans="1:26">
      <c r="C20" s="203">
        <v>40</v>
      </c>
      <c r="D20" s="204" t="s">
        <v>552</v>
      </c>
      <c r="E20" s="204" t="s">
        <v>553</v>
      </c>
      <c r="F20" s="204" t="s">
        <v>537</v>
      </c>
      <c r="G20" s="204" t="s">
        <v>454</v>
      </c>
      <c r="H20" s="205">
        <v>325594</v>
      </c>
      <c r="K20" s="155" t="s">
        <v>86</v>
      </c>
      <c r="L20" s="114" t="e">
        <f>('1.Insats per åldersgrupp'!#REF!/BE0101A9!L$5)*100000</f>
        <v>#REF!</v>
      </c>
      <c r="M20" s="114" t="e">
        <f>('1.Insats per åldersgrupp'!#REF!/BE0101A9!M$5)*100000</f>
        <v>#REF!</v>
      </c>
      <c r="N20" s="114" t="e">
        <f>('1.Insats per åldersgrupp'!#REF!/BE0101A9!N$5)*100000</f>
        <v>#REF!</v>
      </c>
      <c r="O20" s="114" t="e">
        <f>('1.Insats per åldersgrupp'!#REF!/BE0101A9!O$5)*100000</f>
        <v>#REF!</v>
      </c>
      <c r="P20" s="114" t="e">
        <f>('1.Insats per åldersgrupp'!#REF!/BE0101A9!P$5)*100000</f>
        <v>#REF!</v>
      </c>
      <c r="Q20" s="114" t="e">
        <f>('1.Insats per åldersgrupp'!#REF!/BE0101A9!Q$5)*100000</f>
        <v>#REF!</v>
      </c>
      <c r="R20" s="114" t="e">
        <f>('1.Insats per åldersgrupp'!#REF!/BE0101A9!R$5)*100000</f>
        <v>#REF!</v>
      </c>
      <c r="S20" s="114" t="e">
        <f>('1.Insats per åldersgrupp'!#REF!/BE0101A9!S$5)*100000</f>
        <v>#REF!</v>
      </c>
      <c r="T20" s="114" t="e">
        <f>('1.Insats per åldersgrupp'!#REF!/BE0101A9!T$5)*100000</f>
        <v>#REF!</v>
      </c>
      <c r="U20" s="114" t="e">
        <f>('1.Insats per åldersgrupp'!#REF!/BE0101A9!U$5)*100000</f>
        <v>#REF!</v>
      </c>
      <c r="V20" s="114" t="e">
        <f>('1.Insats per åldersgrupp'!#REF!/BE0101A9!V$5)*100000</f>
        <v>#REF!</v>
      </c>
      <c r="W20" s="114" t="e">
        <f>('1.Insats per åldersgrupp'!#REF!/BE0101A9!W$5)*100000</f>
        <v>#REF!</v>
      </c>
      <c r="X20" s="114" t="e">
        <f>('1.Insats per åldersgrupp'!#REF!/BE0101A9!X$5)*100000</f>
        <v>#REF!</v>
      </c>
      <c r="Y20" s="114" t="e">
        <f>('1.Insats per åldersgrupp'!#REF!/BE0101A9!Y$5)*100000</f>
        <v>#REF!</v>
      </c>
      <c r="Z20" s="114" t="e">
        <f>('1.Insats per åldersgrupp'!#REF!/BE0101A9!Z$5)*100000</f>
        <v>#REF!</v>
      </c>
    </row>
    <row r="21" spans="1:26">
      <c r="C21" s="203">
        <v>40</v>
      </c>
      <c r="F21" s="204" t="s">
        <v>538</v>
      </c>
      <c r="G21" s="204" t="s">
        <v>453</v>
      </c>
      <c r="H21" s="205">
        <v>312745</v>
      </c>
      <c r="K21" s="169" t="s">
        <v>423</v>
      </c>
      <c r="L21" s="114" t="e">
        <f>('1.Insats per åldersgrupp'!#REF!/BE0101A9!L$5)*100000</f>
        <v>#REF!</v>
      </c>
      <c r="M21" s="114" t="e">
        <f>('1.Insats per åldersgrupp'!#REF!/BE0101A9!M$5)*100000</f>
        <v>#REF!</v>
      </c>
      <c r="N21" s="114" t="e">
        <f>('1.Insats per åldersgrupp'!#REF!/BE0101A9!N$5)*100000</f>
        <v>#REF!</v>
      </c>
      <c r="O21" s="114" t="e">
        <f>('1.Insats per åldersgrupp'!#REF!/BE0101A9!O$5)*100000</f>
        <v>#REF!</v>
      </c>
      <c r="P21" s="114" t="e">
        <f>('1.Insats per åldersgrupp'!#REF!/BE0101A9!P$5)*100000</f>
        <v>#REF!</v>
      </c>
      <c r="Q21" s="114" t="e">
        <f>('1.Insats per åldersgrupp'!#REF!/BE0101A9!Q$5)*100000</f>
        <v>#REF!</v>
      </c>
      <c r="R21" s="114" t="e">
        <f>('1.Insats per åldersgrupp'!#REF!/BE0101A9!R$5)*100000</f>
        <v>#REF!</v>
      </c>
      <c r="S21" s="114" t="e">
        <f>('1.Insats per åldersgrupp'!#REF!/BE0101A9!S$5)*100000</f>
        <v>#REF!</v>
      </c>
      <c r="T21" s="114" t="e">
        <f>('1.Insats per åldersgrupp'!#REF!/BE0101A9!T$5)*100000</f>
        <v>#REF!</v>
      </c>
      <c r="U21" s="114" t="e">
        <f>('1.Insats per åldersgrupp'!#REF!/BE0101A9!U$5)*100000</f>
        <v>#REF!</v>
      </c>
      <c r="V21" s="114" t="e">
        <f>('1.Insats per åldersgrupp'!#REF!/BE0101A9!V$5)*100000</f>
        <v>#REF!</v>
      </c>
      <c r="W21" s="114" t="e">
        <f>('1.Insats per åldersgrupp'!#REF!/BE0101A9!W$5)*100000</f>
        <v>#REF!</v>
      </c>
      <c r="X21" s="114" t="e">
        <f>('1.Insats per åldersgrupp'!#REF!/BE0101A9!X$5)*100000</f>
        <v>#REF!</v>
      </c>
      <c r="Y21" s="114" t="e">
        <f>('1.Insats per åldersgrupp'!#REF!/BE0101A9!Y$5)*100000</f>
        <v>#REF!</v>
      </c>
      <c r="Z21" s="114" t="e">
        <f>('1.Insats per åldersgrupp'!#REF!/BE0101A9!Z$5)*100000</f>
        <v>#REF!</v>
      </c>
    </row>
    <row r="22" spans="1:26" ht="21.65" customHeight="1">
      <c r="C22" s="203">
        <v>45</v>
      </c>
      <c r="D22" s="204" t="s">
        <v>554</v>
      </c>
      <c r="E22" s="204" t="s">
        <v>555</v>
      </c>
      <c r="F22" s="204" t="s">
        <v>537</v>
      </c>
      <c r="G22" s="204" t="s">
        <v>454</v>
      </c>
      <c r="H22" s="205">
        <v>335269</v>
      </c>
      <c r="K22" s="155" t="s">
        <v>419</v>
      </c>
      <c r="L22" s="114" t="e">
        <f>('1.Insats per åldersgrupp'!#REF!/BE0101A9!L$5)*100000</f>
        <v>#REF!</v>
      </c>
      <c r="M22" s="114" t="e">
        <f>('1.Insats per åldersgrupp'!#REF!/BE0101A9!M$5)*100000</f>
        <v>#REF!</v>
      </c>
      <c r="N22" s="114" t="e">
        <f>('1.Insats per åldersgrupp'!#REF!/BE0101A9!N$5)*100000</f>
        <v>#REF!</v>
      </c>
      <c r="O22" s="114" t="e">
        <f>('1.Insats per åldersgrupp'!#REF!/BE0101A9!O$5)*100000</f>
        <v>#REF!</v>
      </c>
      <c r="P22" s="114" t="e">
        <f>('1.Insats per åldersgrupp'!#REF!/BE0101A9!P$5)*100000</f>
        <v>#REF!</v>
      </c>
      <c r="Q22" s="114" t="e">
        <f>('1.Insats per åldersgrupp'!#REF!/BE0101A9!Q$5)*100000</f>
        <v>#REF!</v>
      </c>
      <c r="R22" s="114" t="e">
        <f>('1.Insats per åldersgrupp'!#REF!/BE0101A9!R$5)*100000</f>
        <v>#REF!</v>
      </c>
      <c r="S22" s="114" t="e">
        <f>('1.Insats per åldersgrupp'!#REF!/BE0101A9!S$5)*100000</f>
        <v>#REF!</v>
      </c>
      <c r="T22" s="114" t="e">
        <f>('1.Insats per åldersgrupp'!#REF!/BE0101A9!T$5)*100000</f>
        <v>#REF!</v>
      </c>
      <c r="U22" s="114" t="e">
        <f>('1.Insats per åldersgrupp'!#REF!/BE0101A9!U$5)*100000</f>
        <v>#REF!</v>
      </c>
      <c r="V22" s="114" t="e">
        <f>('1.Insats per åldersgrupp'!#REF!/BE0101A9!V$5)*100000</f>
        <v>#REF!</v>
      </c>
      <c r="W22" s="114" t="e">
        <f>('1.Insats per åldersgrupp'!#REF!/BE0101A9!W$5)*100000</f>
        <v>#REF!</v>
      </c>
      <c r="X22" s="114" t="e">
        <f>('1.Insats per åldersgrupp'!#REF!/BE0101A9!X$5)*100000</f>
        <v>#REF!</v>
      </c>
      <c r="Y22" s="114" t="e">
        <f>('1.Insats per åldersgrupp'!#REF!/BE0101A9!Y$5)*100000</f>
        <v>#REF!</v>
      </c>
      <c r="Z22" s="114" t="e">
        <f>('1.Insats per åldersgrupp'!#REF!/BE0101A9!Z$5)*100000</f>
        <v>#REF!</v>
      </c>
    </row>
    <row r="23" spans="1:26" ht="15" thickBot="1">
      <c r="C23" s="203">
        <v>45</v>
      </c>
      <c r="F23" s="204" t="s">
        <v>538</v>
      </c>
      <c r="G23" s="204" t="s">
        <v>453</v>
      </c>
      <c r="H23" s="205">
        <v>324791</v>
      </c>
      <c r="K23" s="161" t="s">
        <v>412</v>
      </c>
      <c r="L23" s="161" t="e">
        <f>('1.Insats per åldersgrupp'!#REF!/BE0101A9!L$5)*100000</f>
        <v>#REF!</v>
      </c>
      <c r="M23" s="161" t="e">
        <f>('1.Insats per åldersgrupp'!#REF!/BE0101A9!M$5)*100000</f>
        <v>#REF!</v>
      </c>
      <c r="N23" s="161" t="e">
        <f>('1.Insats per åldersgrupp'!#REF!/BE0101A9!N$5)*100000</f>
        <v>#REF!</v>
      </c>
      <c r="O23" s="161" t="e">
        <f>('1.Insats per åldersgrupp'!#REF!/BE0101A9!O$5)*100000</f>
        <v>#REF!</v>
      </c>
      <c r="P23" s="161" t="e">
        <f>('1.Insats per åldersgrupp'!#REF!/BE0101A9!P$5)*100000</f>
        <v>#REF!</v>
      </c>
      <c r="Q23" s="161" t="e">
        <f>('1.Insats per åldersgrupp'!#REF!/BE0101A9!Q$5)*100000</f>
        <v>#REF!</v>
      </c>
      <c r="R23" s="161" t="e">
        <f>('1.Insats per åldersgrupp'!#REF!/BE0101A9!R$5)*100000</f>
        <v>#REF!</v>
      </c>
      <c r="S23" s="161" t="e">
        <f>('1.Insats per åldersgrupp'!#REF!/BE0101A9!S$5)*100000</f>
        <v>#REF!</v>
      </c>
      <c r="T23" s="161" t="e">
        <f>('1.Insats per åldersgrupp'!#REF!/BE0101A9!T$5)*100000</f>
        <v>#REF!</v>
      </c>
      <c r="U23" s="161" t="e">
        <f>('1.Insats per åldersgrupp'!#REF!/BE0101A9!U$5)*100000</f>
        <v>#REF!</v>
      </c>
      <c r="V23" s="161" t="e">
        <f>('1.Insats per åldersgrupp'!#REF!/BE0101A9!V$5)*100000</f>
        <v>#REF!</v>
      </c>
      <c r="W23" s="161" t="e">
        <f>('1.Insats per åldersgrupp'!#REF!/BE0101A9!W$5)*100000</f>
        <v>#REF!</v>
      </c>
      <c r="X23" s="161" t="e">
        <f>('1.Insats per åldersgrupp'!#REF!/BE0101A9!X$5)*100000</f>
        <v>#REF!</v>
      </c>
      <c r="Y23" s="161" t="e">
        <f>('1.Insats per åldersgrupp'!#REF!/BE0101A9!Y$5)*100000</f>
        <v>#REF!</v>
      </c>
      <c r="Z23" s="161" t="e">
        <f>('1.Insats per åldersgrupp'!#REF!/BE0101A9!Z$5)*100000</f>
        <v>#REF!</v>
      </c>
    </row>
    <row r="24" spans="1:26" ht="15" thickTop="1">
      <c r="C24" s="203">
        <v>50</v>
      </c>
      <c r="D24" s="204" t="s">
        <v>556</v>
      </c>
      <c r="E24" s="204" t="s">
        <v>557</v>
      </c>
      <c r="F24" s="204" t="s">
        <v>537</v>
      </c>
      <c r="G24" s="204" t="s">
        <v>454</v>
      </c>
      <c r="H24" s="205">
        <v>336001</v>
      </c>
    </row>
    <row r="25" spans="1:26">
      <c r="C25" s="203">
        <v>50</v>
      </c>
      <c r="F25" s="204" t="s">
        <v>538</v>
      </c>
      <c r="G25" s="204" t="s">
        <v>453</v>
      </c>
      <c r="H25" s="205">
        <v>327464</v>
      </c>
    </row>
    <row r="26" spans="1:26">
      <c r="C26" s="203">
        <v>55</v>
      </c>
      <c r="D26" s="204" t="s">
        <v>558</v>
      </c>
      <c r="E26" s="204" t="s">
        <v>559</v>
      </c>
      <c r="F26" s="204" t="s">
        <v>537</v>
      </c>
      <c r="G26" s="204" t="s">
        <v>454</v>
      </c>
      <c r="H26" s="205">
        <v>335735</v>
      </c>
    </row>
    <row r="27" spans="1:26">
      <c r="C27" s="203">
        <v>55</v>
      </c>
      <c r="F27" s="204" t="s">
        <v>538</v>
      </c>
      <c r="G27" s="204" t="s">
        <v>453</v>
      </c>
      <c r="H27" s="205">
        <v>327127</v>
      </c>
    </row>
    <row r="28" spans="1:26">
      <c r="C28" s="203">
        <v>60</v>
      </c>
      <c r="D28" s="204" t="s">
        <v>560</v>
      </c>
      <c r="E28" s="204" t="s">
        <v>561</v>
      </c>
      <c r="F28" s="204" t="s">
        <v>537</v>
      </c>
      <c r="G28" s="204" t="s">
        <v>454</v>
      </c>
      <c r="H28" s="205">
        <v>285903</v>
      </c>
    </row>
    <row r="29" spans="1:26">
      <c r="C29" s="203">
        <v>60</v>
      </c>
      <c r="F29" s="204" t="s">
        <v>538</v>
      </c>
      <c r="G29" s="204" t="s">
        <v>453</v>
      </c>
      <c r="H29" s="205">
        <v>284344</v>
      </c>
    </row>
    <row r="31" spans="1:26" ht="43.5">
      <c r="A31" s="207" t="s">
        <v>562</v>
      </c>
    </row>
    <row r="32" spans="1:26">
      <c r="A32" s="203" t="s">
        <v>563</v>
      </c>
    </row>
    <row r="33" spans="1:1">
      <c r="A33" s="203" t="s">
        <v>564</v>
      </c>
    </row>
    <row r="36" spans="1:1">
      <c r="A36" s="203" t="s">
        <v>565</v>
      </c>
    </row>
    <row r="37" spans="1:1">
      <c r="A37" s="203" t="s">
        <v>566</v>
      </c>
    </row>
    <row r="39" spans="1:1">
      <c r="A39" s="203" t="s">
        <v>567</v>
      </c>
    </row>
    <row r="40" spans="1:1">
      <c r="A40" s="203" t="s">
        <v>568</v>
      </c>
    </row>
    <row r="42" spans="1:1">
      <c r="A42" s="203" t="s">
        <v>569</v>
      </c>
    </row>
    <row r="43" spans="1:1">
      <c r="A43" s="203" t="s">
        <v>570</v>
      </c>
    </row>
    <row r="44" spans="1:1">
      <c r="A44" s="203" t="s">
        <v>571</v>
      </c>
    </row>
    <row r="45" spans="1:1">
      <c r="A45" s="203" t="s">
        <v>572</v>
      </c>
    </row>
    <row r="47" spans="1:1">
      <c r="A47" s="203" t="s">
        <v>573</v>
      </c>
    </row>
    <row r="48" spans="1:1">
      <c r="A48" s="203" t="s">
        <v>574</v>
      </c>
    </row>
    <row r="49" spans="1:1">
      <c r="A49" s="203" t="s">
        <v>575</v>
      </c>
    </row>
    <row r="54" spans="1:1">
      <c r="A54" s="203" t="s">
        <v>576</v>
      </c>
    </row>
    <row r="55" spans="1:1">
      <c r="A55" s="203" t="s">
        <v>17</v>
      </c>
    </row>
    <row r="57" spans="1:1">
      <c r="A57" s="203" t="s">
        <v>577</v>
      </c>
    </row>
    <row r="58" spans="1:1">
      <c r="A58" s="203" t="s">
        <v>578</v>
      </c>
    </row>
    <row r="60" spans="1:1">
      <c r="A60" s="203" t="s">
        <v>579</v>
      </c>
    </row>
    <row r="61" spans="1:1">
      <c r="A61" s="203" t="s">
        <v>580</v>
      </c>
    </row>
    <row r="67" spans="1:1">
      <c r="A67" s="203" t="s">
        <v>581</v>
      </c>
    </row>
    <row r="69" spans="1:1">
      <c r="A69" s="203" t="s">
        <v>582</v>
      </c>
    </row>
    <row r="70" spans="1:1">
      <c r="A70" s="203" t="s">
        <v>583</v>
      </c>
    </row>
    <row r="72" spans="1:1">
      <c r="A72" s="203" t="s">
        <v>584</v>
      </c>
    </row>
    <row r="73" spans="1:1">
      <c r="A73" s="203" t="s">
        <v>585</v>
      </c>
    </row>
  </sheetData>
  <mergeCells count="13">
    <mergeCell ref="X10:Y10"/>
    <mergeCell ref="L10:M10"/>
    <mergeCell ref="N10:O10"/>
    <mergeCell ref="P10:Q10"/>
    <mergeCell ref="R10:S10"/>
    <mergeCell ref="T10:U10"/>
    <mergeCell ref="V10:W10"/>
    <mergeCell ref="V3:W3"/>
    <mergeCell ref="L3:M3"/>
    <mergeCell ref="N3:O3"/>
    <mergeCell ref="P3:Q3"/>
    <mergeCell ref="R3:S3"/>
    <mergeCell ref="T3:U3"/>
  </mergeCells>
  <conditionalFormatting sqref="L12:Z22">
    <cfRule type="colorScale" priority="1">
      <colorScale>
        <cfvo type="min"/>
        <cfvo type="percentile" val="50"/>
        <cfvo type="max"/>
        <color rgb="FFFFFFFF"/>
        <color rgb="FFFFFFFF"/>
        <color theme="8" tint="0.39997558519241921"/>
      </colorScale>
    </cfRule>
  </conditionalFormatting>
  <pageMargins left="0.75" right="0.75" top="0.75" bottom="0.5" header="0.5" footer="0.7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pageSetUpPr fitToPage="1"/>
  </sheetPr>
  <dimension ref="A1:AC55"/>
  <sheetViews>
    <sheetView zoomScaleNormal="100" workbookViewId="0"/>
  </sheetViews>
  <sheetFormatPr defaultRowHeight="13.5"/>
  <cols>
    <col min="1" max="1" width="23.08203125" customWidth="1"/>
    <col min="2" max="16" width="6.5" customWidth="1"/>
    <col min="17" max="21" width="8.58203125" customWidth="1"/>
    <col min="23" max="23" width="11.6640625" bestFit="1" customWidth="1"/>
  </cols>
  <sheetData>
    <row r="1" spans="1:29" ht="14" customHeight="1">
      <c r="A1" s="99" t="s">
        <v>652</v>
      </c>
      <c r="B1" s="99"/>
      <c r="C1" s="99"/>
      <c r="D1" s="99"/>
      <c r="E1" s="99"/>
      <c r="F1" s="99"/>
      <c r="G1" s="99"/>
      <c r="H1" s="99"/>
      <c r="I1" s="99"/>
      <c r="J1" s="99"/>
      <c r="K1" s="99"/>
      <c r="L1" s="99"/>
      <c r="M1" s="99"/>
      <c r="N1" s="99"/>
      <c r="O1" s="99"/>
      <c r="P1" s="99"/>
    </row>
    <row r="2" spans="1:29">
      <c r="A2" s="84" t="s">
        <v>659</v>
      </c>
      <c r="B2" s="84"/>
      <c r="C2" s="84"/>
      <c r="D2" s="84"/>
      <c r="E2" s="84"/>
      <c r="F2" s="84"/>
      <c r="G2" s="84"/>
      <c r="H2" s="84"/>
      <c r="I2" s="84"/>
      <c r="J2" s="84"/>
      <c r="K2" s="84"/>
      <c r="L2" s="84"/>
      <c r="M2" s="84"/>
      <c r="N2" s="84"/>
      <c r="O2" s="84"/>
      <c r="P2" s="84"/>
    </row>
    <row r="3" spans="1:29" ht="14" thickBot="1">
      <c r="A3" s="84"/>
      <c r="B3" s="84"/>
      <c r="C3" s="84"/>
      <c r="D3" s="84"/>
      <c r="E3" s="84"/>
      <c r="F3" s="84"/>
      <c r="G3" s="84"/>
      <c r="H3" s="84"/>
      <c r="I3" s="84"/>
      <c r="J3" s="84"/>
      <c r="K3" s="84"/>
      <c r="L3" s="84"/>
      <c r="M3" s="84"/>
      <c r="N3" s="84"/>
      <c r="O3" s="84"/>
      <c r="P3" s="84"/>
    </row>
    <row r="4" spans="1:29" ht="14" thickTop="1">
      <c r="A4" s="255" t="s">
        <v>416</v>
      </c>
      <c r="B4" s="248" t="s">
        <v>435</v>
      </c>
      <c r="C4" s="248"/>
      <c r="D4" s="248" t="s">
        <v>436</v>
      </c>
      <c r="E4" s="248"/>
      <c r="F4" s="248" t="s">
        <v>437</v>
      </c>
      <c r="G4" s="248"/>
      <c r="H4" s="247" t="s">
        <v>438</v>
      </c>
      <c r="I4" s="247"/>
      <c r="J4" s="247" t="s">
        <v>439</v>
      </c>
      <c r="K4" s="247"/>
      <c r="L4" s="247" t="s">
        <v>447</v>
      </c>
      <c r="M4" s="247"/>
      <c r="N4" s="247" t="s">
        <v>413</v>
      </c>
      <c r="O4" s="247"/>
      <c r="P4" s="247"/>
      <c r="R4" s="33"/>
      <c r="S4" s="33"/>
      <c r="T4" s="33"/>
      <c r="U4" s="33"/>
    </row>
    <row r="5" spans="1:29">
      <c r="A5" s="256"/>
      <c r="B5" s="213" t="s">
        <v>414</v>
      </c>
      <c r="C5" s="213" t="s">
        <v>415</v>
      </c>
      <c r="D5" s="213" t="s">
        <v>414</v>
      </c>
      <c r="E5" s="213" t="s">
        <v>415</v>
      </c>
      <c r="F5" s="213" t="s">
        <v>414</v>
      </c>
      <c r="G5" s="213" t="s">
        <v>415</v>
      </c>
      <c r="H5" s="213" t="s">
        <v>414</v>
      </c>
      <c r="I5" s="213" t="s">
        <v>415</v>
      </c>
      <c r="J5" s="213" t="s">
        <v>414</v>
      </c>
      <c r="K5" s="213" t="s">
        <v>415</v>
      </c>
      <c r="L5" s="213" t="s">
        <v>414</v>
      </c>
      <c r="M5" s="213" t="s">
        <v>415</v>
      </c>
      <c r="N5" s="213" t="s">
        <v>414</v>
      </c>
      <c r="O5" s="213" t="s">
        <v>415</v>
      </c>
      <c r="P5" s="213" t="s">
        <v>412</v>
      </c>
      <c r="R5" s="33"/>
      <c r="S5" s="33"/>
      <c r="T5" s="33"/>
      <c r="U5" s="33"/>
    </row>
    <row r="6" spans="1:29" ht="14">
      <c r="A6" s="155" t="s">
        <v>90</v>
      </c>
      <c r="B6" s="114">
        <v>10</v>
      </c>
      <c r="C6" s="114">
        <v>13</v>
      </c>
      <c r="D6" s="114">
        <v>56</v>
      </c>
      <c r="E6" s="114">
        <v>39</v>
      </c>
      <c r="F6" s="114">
        <v>266</v>
      </c>
      <c r="G6" s="114">
        <v>219</v>
      </c>
      <c r="H6" s="114">
        <v>553</v>
      </c>
      <c r="I6" s="114">
        <v>396</v>
      </c>
      <c r="J6" s="114">
        <v>1530</v>
      </c>
      <c r="K6" s="114">
        <v>1107</v>
      </c>
      <c r="L6" s="114">
        <v>4049</v>
      </c>
      <c r="M6" s="114">
        <v>3671</v>
      </c>
      <c r="N6" s="114">
        <v>6464</v>
      </c>
      <c r="O6" s="114">
        <v>5445</v>
      </c>
      <c r="P6" s="114">
        <v>11909</v>
      </c>
      <c r="R6" s="33"/>
      <c r="S6" s="33"/>
      <c r="T6" s="33"/>
      <c r="U6" s="33"/>
      <c r="V6" s="74"/>
      <c r="W6" s="74"/>
      <c r="X6" s="74"/>
      <c r="Y6" s="74"/>
      <c r="Z6" s="74"/>
      <c r="AA6" s="74"/>
      <c r="AB6" s="74"/>
      <c r="AC6" s="74"/>
    </row>
    <row r="7" spans="1:29" ht="14">
      <c r="A7" s="155" t="s">
        <v>485</v>
      </c>
      <c r="B7" s="114">
        <v>39</v>
      </c>
      <c r="C7" s="114">
        <v>53</v>
      </c>
      <c r="D7" s="114">
        <v>142</v>
      </c>
      <c r="E7" s="114">
        <v>135</v>
      </c>
      <c r="F7" s="114">
        <v>602</v>
      </c>
      <c r="G7" s="114">
        <v>565</v>
      </c>
      <c r="H7" s="114">
        <v>996</v>
      </c>
      <c r="I7" s="114">
        <v>772</v>
      </c>
      <c r="J7" s="114">
        <v>1974</v>
      </c>
      <c r="K7" s="114">
        <v>1417</v>
      </c>
      <c r="L7" s="114">
        <v>4204</v>
      </c>
      <c r="M7" s="114">
        <v>4162</v>
      </c>
      <c r="N7" s="114">
        <v>7957</v>
      </c>
      <c r="O7" s="114">
        <v>7104</v>
      </c>
      <c r="P7" s="114">
        <v>15061</v>
      </c>
      <c r="R7" s="33"/>
      <c r="S7" s="33"/>
      <c r="T7" s="33"/>
      <c r="U7" s="33"/>
      <c r="V7" s="87"/>
      <c r="W7" s="74"/>
      <c r="X7" s="74"/>
      <c r="Y7" s="74"/>
      <c r="Z7" s="74"/>
      <c r="AA7" s="74"/>
      <c r="AB7" s="74"/>
      <c r="AC7" s="74"/>
    </row>
    <row r="8" spans="1:29" ht="14">
      <c r="A8" s="169" t="s">
        <v>96</v>
      </c>
      <c r="B8" s="114">
        <v>0</v>
      </c>
      <c r="C8" s="114">
        <v>2</v>
      </c>
      <c r="D8" s="114">
        <v>4</v>
      </c>
      <c r="E8" s="114">
        <v>7</v>
      </c>
      <c r="F8" s="114">
        <v>48</v>
      </c>
      <c r="G8" s="114">
        <v>53</v>
      </c>
      <c r="H8" s="114">
        <v>72</v>
      </c>
      <c r="I8" s="114">
        <v>98</v>
      </c>
      <c r="J8" s="114">
        <v>216</v>
      </c>
      <c r="K8" s="114">
        <v>237</v>
      </c>
      <c r="L8" s="114">
        <v>677</v>
      </c>
      <c r="M8" s="114">
        <v>1052</v>
      </c>
      <c r="N8" s="114">
        <v>1017</v>
      </c>
      <c r="O8" s="114">
        <v>1449</v>
      </c>
      <c r="P8" s="114">
        <v>2466</v>
      </c>
      <c r="R8" s="37"/>
      <c r="S8" s="33"/>
      <c r="T8" s="33"/>
      <c r="U8" s="33"/>
      <c r="V8" s="87"/>
      <c r="W8" s="74"/>
      <c r="X8" s="74"/>
      <c r="Y8" s="74"/>
      <c r="Z8" s="74"/>
      <c r="AA8" s="74"/>
      <c r="AB8" s="74"/>
      <c r="AC8" s="74"/>
    </row>
    <row r="9" spans="1:29" ht="14">
      <c r="A9" s="155" t="s">
        <v>421</v>
      </c>
      <c r="B9" s="114">
        <v>34</v>
      </c>
      <c r="C9" s="114">
        <v>48</v>
      </c>
      <c r="D9" s="114">
        <v>48</v>
      </c>
      <c r="E9" s="114">
        <v>32</v>
      </c>
      <c r="F9" s="114">
        <v>124</v>
      </c>
      <c r="G9" s="114">
        <v>111</v>
      </c>
      <c r="H9" s="114">
        <v>226</v>
      </c>
      <c r="I9" s="114">
        <v>156</v>
      </c>
      <c r="J9" s="114">
        <v>533</v>
      </c>
      <c r="K9" s="114">
        <v>293</v>
      </c>
      <c r="L9" s="114">
        <v>1013</v>
      </c>
      <c r="M9" s="114">
        <v>833</v>
      </c>
      <c r="N9" s="114">
        <v>1978</v>
      </c>
      <c r="O9" s="114">
        <v>1473</v>
      </c>
      <c r="P9" s="114">
        <v>3451</v>
      </c>
      <c r="R9" s="37"/>
      <c r="S9" s="33"/>
      <c r="T9" s="33"/>
      <c r="U9" s="33"/>
      <c r="V9" s="87"/>
      <c r="W9" s="74"/>
      <c r="X9" s="74"/>
      <c r="Y9" s="74"/>
      <c r="Z9" s="74"/>
      <c r="AA9" s="74"/>
      <c r="AB9" s="74"/>
      <c r="AC9" s="74"/>
    </row>
    <row r="10" spans="1:29" ht="14">
      <c r="A10" s="169" t="s">
        <v>86</v>
      </c>
      <c r="B10" s="114">
        <v>18</v>
      </c>
      <c r="C10" s="114">
        <v>29</v>
      </c>
      <c r="D10" s="114">
        <v>17</v>
      </c>
      <c r="E10" s="114">
        <v>31</v>
      </c>
      <c r="F10" s="114">
        <v>20</v>
      </c>
      <c r="G10" s="114">
        <v>51</v>
      </c>
      <c r="H10" s="114">
        <v>22</v>
      </c>
      <c r="I10" s="114">
        <v>46</v>
      </c>
      <c r="J10" s="114">
        <v>39</v>
      </c>
      <c r="K10" s="114">
        <v>60</v>
      </c>
      <c r="L10" s="114">
        <v>155</v>
      </c>
      <c r="M10" s="114">
        <v>200</v>
      </c>
      <c r="N10" s="114">
        <v>271</v>
      </c>
      <c r="O10" s="114">
        <v>417</v>
      </c>
      <c r="P10" s="114">
        <v>688</v>
      </c>
      <c r="R10" s="37"/>
      <c r="S10" s="33"/>
      <c r="T10" s="33"/>
      <c r="U10" s="33"/>
      <c r="V10" s="87"/>
      <c r="W10" s="74"/>
      <c r="X10" s="74"/>
      <c r="Y10" s="74"/>
      <c r="Z10" s="74"/>
      <c r="AA10" s="74"/>
      <c r="AB10" s="74"/>
      <c r="AC10" s="74"/>
    </row>
    <row r="11" spans="1:29" ht="14">
      <c r="A11" s="155" t="s">
        <v>82</v>
      </c>
      <c r="B11" s="114">
        <v>7</v>
      </c>
      <c r="C11" s="114">
        <v>6</v>
      </c>
      <c r="D11" s="114">
        <v>80</v>
      </c>
      <c r="E11" s="114">
        <v>71</v>
      </c>
      <c r="F11" s="114">
        <v>298</v>
      </c>
      <c r="G11" s="114">
        <v>417</v>
      </c>
      <c r="H11" s="114">
        <v>377</v>
      </c>
      <c r="I11" s="114">
        <v>401</v>
      </c>
      <c r="J11" s="114">
        <v>594</v>
      </c>
      <c r="K11" s="114">
        <v>489</v>
      </c>
      <c r="L11" s="114">
        <v>762</v>
      </c>
      <c r="M11" s="114">
        <v>713</v>
      </c>
      <c r="N11" s="114">
        <v>2118</v>
      </c>
      <c r="O11" s="114">
        <v>2097</v>
      </c>
      <c r="P11" s="114">
        <v>4215</v>
      </c>
      <c r="R11" s="33"/>
      <c r="S11" s="33"/>
      <c r="T11" s="33"/>
      <c r="U11" s="33"/>
      <c r="V11" s="87"/>
      <c r="W11" s="74"/>
      <c r="X11" s="74"/>
      <c r="Y11" s="74"/>
      <c r="Z11" s="74"/>
      <c r="AA11" s="74"/>
      <c r="AB11" s="74"/>
      <c r="AC11" s="74"/>
    </row>
    <row r="12" spans="1:29" ht="14">
      <c r="A12" s="169" t="s">
        <v>423</v>
      </c>
      <c r="B12" s="114">
        <v>77</v>
      </c>
      <c r="C12" s="114">
        <v>139</v>
      </c>
      <c r="D12" s="114">
        <v>10</v>
      </c>
      <c r="E12" s="114">
        <v>3</v>
      </c>
      <c r="F12" s="114">
        <v>10</v>
      </c>
      <c r="G12" s="114">
        <v>5</v>
      </c>
      <c r="H12" s="114">
        <v>15</v>
      </c>
      <c r="I12" s="114">
        <v>9</v>
      </c>
      <c r="J12" s="114">
        <v>19</v>
      </c>
      <c r="K12" s="114">
        <v>18</v>
      </c>
      <c r="L12" s="114">
        <v>61</v>
      </c>
      <c r="M12" s="114">
        <v>86</v>
      </c>
      <c r="N12" s="114">
        <v>192</v>
      </c>
      <c r="O12" s="114">
        <v>260</v>
      </c>
      <c r="P12" s="114">
        <v>452</v>
      </c>
      <c r="R12" s="38"/>
      <c r="S12" s="38"/>
      <c r="T12" s="38"/>
      <c r="U12" s="38"/>
      <c r="V12" s="87"/>
      <c r="W12" s="74"/>
      <c r="X12" s="74"/>
      <c r="Y12" s="74"/>
      <c r="Z12" s="74"/>
      <c r="AA12" s="74"/>
      <c r="AB12" s="74"/>
      <c r="AC12" s="74"/>
    </row>
    <row r="13" spans="1:29" ht="14">
      <c r="A13" s="155" t="s">
        <v>81</v>
      </c>
      <c r="B13" s="114">
        <v>173</v>
      </c>
      <c r="C13" s="114">
        <v>153</v>
      </c>
      <c r="D13" s="114">
        <v>1259</v>
      </c>
      <c r="E13" s="114">
        <v>1126</v>
      </c>
      <c r="F13" s="114">
        <v>3841</v>
      </c>
      <c r="G13" s="114">
        <v>4140</v>
      </c>
      <c r="H13" s="114">
        <v>3547</v>
      </c>
      <c r="I13" s="114">
        <v>3176</v>
      </c>
      <c r="J13" s="114">
        <v>3483</v>
      </c>
      <c r="K13" s="114">
        <v>2779</v>
      </c>
      <c r="L13" s="114">
        <v>3066</v>
      </c>
      <c r="M13" s="114">
        <v>2777</v>
      </c>
      <c r="N13" s="114">
        <v>15369</v>
      </c>
      <c r="O13" s="114">
        <v>14151</v>
      </c>
      <c r="P13" s="114">
        <v>29520</v>
      </c>
      <c r="R13" s="33"/>
      <c r="S13" s="33"/>
      <c r="T13" s="33"/>
      <c r="U13" s="33"/>
      <c r="V13" s="87"/>
      <c r="W13" s="74"/>
      <c r="X13" s="74"/>
      <c r="Y13" s="74"/>
      <c r="Z13" s="74"/>
      <c r="AA13" s="74"/>
      <c r="AB13" s="74"/>
      <c r="AC13" s="74"/>
    </row>
    <row r="14" spans="1:29" ht="14">
      <c r="A14" s="169" t="s">
        <v>420</v>
      </c>
      <c r="B14" s="114">
        <v>46</v>
      </c>
      <c r="C14" s="114">
        <v>67</v>
      </c>
      <c r="D14" s="114">
        <v>140</v>
      </c>
      <c r="E14" s="114">
        <v>114</v>
      </c>
      <c r="F14" s="114">
        <v>329</v>
      </c>
      <c r="G14" s="114">
        <v>330</v>
      </c>
      <c r="H14" s="114">
        <v>379</v>
      </c>
      <c r="I14" s="114">
        <v>339</v>
      </c>
      <c r="J14" s="114">
        <v>603</v>
      </c>
      <c r="K14" s="114">
        <v>455</v>
      </c>
      <c r="L14" s="114">
        <v>824</v>
      </c>
      <c r="M14" s="114">
        <v>600</v>
      </c>
      <c r="N14" s="114">
        <v>2321</v>
      </c>
      <c r="O14" s="114">
        <v>1905</v>
      </c>
      <c r="P14" s="114">
        <v>4226</v>
      </c>
      <c r="R14" s="33"/>
      <c r="S14" s="33"/>
      <c r="T14" s="33"/>
      <c r="U14" s="33"/>
      <c r="V14" s="87"/>
      <c r="W14" s="74"/>
      <c r="X14" s="74"/>
      <c r="Y14" s="74"/>
      <c r="Z14" s="74"/>
      <c r="AA14" s="74"/>
      <c r="AB14" s="74"/>
      <c r="AC14" s="74"/>
    </row>
    <row r="15" spans="1:29" ht="14">
      <c r="A15" s="169" t="s">
        <v>419</v>
      </c>
      <c r="B15" s="114">
        <v>112</v>
      </c>
      <c r="C15" s="114">
        <v>228</v>
      </c>
      <c r="D15" s="114">
        <v>98</v>
      </c>
      <c r="E15" s="114">
        <v>129</v>
      </c>
      <c r="F15" s="114">
        <v>232</v>
      </c>
      <c r="G15" s="114">
        <v>298</v>
      </c>
      <c r="H15" s="114">
        <v>188</v>
      </c>
      <c r="I15" s="114">
        <v>204</v>
      </c>
      <c r="J15" s="114">
        <v>190</v>
      </c>
      <c r="K15" s="114">
        <v>205</v>
      </c>
      <c r="L15" s="114">
        <v>200</v>
      </c>
      <c r="M15" s="114">
        <v>225</v>
      </c>
      <c r="N15" s="114">
        <v>1020</v>
      </c>
      <c r="O15" s="114">
        <v>1289</v>
      </c>
      <c r="P15" s="114">
        <v>2309</v>
      </c>
      <c r="V15" s="87"/>
      <c r="W15" s="74"/>
      <c r="X15" s="74"/>
      <c r="Y15" s="74"/>
      <c r="Z15" s="74"/>
      <c r="AA15" s="74"/>
      <c r="AB15" s="74"/>
      <c r="AC15" s="74"/>
    </row>
    <row r="16" spans="1:29" ht="14.5" thickBot="1">
      <c r="A16" s="161" t="s">
        <v>599</v>
      </c>
      <c r="B16" s="161">
        <v>464</v>
      </c>
      <c r="C16" s="161">
        <v>673</v>
      </c>
      <c r="D16" s="161">
        <v>1647</v>
      </c>
      <c r="E16" s="161">
        <v>1536</v>
      </c>
      <c r="F16" s="161">
        <v>4956</v>
      </c>
      <c r="G16" s="161">
        <v>5410</v>
      </c>
      <c r="H16" s="161">
        <v>5183</v>
      </c>
      <c r="I16" s="161">
        <v>4607</v>
      </c>
      <c r="J16" s="161">
        <v>6572</v>
      </c>
      <c r="K16" s="161">
        <v>5178</v>
      </c>
      <c r="L16" s="161">
        <v>9585</v>
      </c>
      <c r="M16" s="161">
        <v>8902</v>
      </c>
      <c r="N16" s="161">
        <v>28407</v>
      </c>
      <c r="O16" s="161">
        <v>26306</v>
      </c>
      <c r="P16" s="161">
        <v>54713</v>
      </c>
      <c r="V16" s="87"/>
      <c r="W16" s="74"/>
      <c r="X16" s="74"/>
      <c r="Y16" s="74"/>
      <c r="Z16" s="74"/>
      <c r="AA16" s="74"/>
      <c r="AB16" s="74"/>
      <c r="AC16" s="74"/>
    </row>
    <row r="17" spans="1:29" ht="14.5" thickTop="1">
      <c r="A17" s="52" t="s">
        <v>457</v>
      </c>
      <c r="P17" s="65"/>
      <c r="R17" s="72"/>
      <c r="V17" s="87"/>
      <c r="W17" s="74"/>
      <c r="X17" s="74"/>
      <c r="Y17" s="74"/>
      <c r="Z17" s="74"/>
      <c r="AA17" s="74"/>
      <c r="AB17" s="74"/>
      <c r="AC17" s="74"/>
    </row>
    <row r="18" spans="1:29" ht="14">
      <c r="A18" s="52" t="s">
        <v>517</v>
      </c>
      <c r="P18" s="65"/>
      <c r="R18" s="72"/>
      <c r="V18" s="87"/>
      <c r="W18" s="74"/>
      <c r="X18" s="74"/>
      <c r="Y18" s="74"/>
      <c r="Z18" s="74"/>
      <c r="AA18" s="74"/>
      <c r="AB18" s="74"/>
      <c r="AC18" s="74"/>
    </row>
    <row r="19" spans="1:29" ht="14">
      <c r="A19" s="52" t="s">
        <v>518</v>
      </c>
      <c r="R19" s="72"/>
      <c r="V19" s="87"/>
      <c r="W19" s="74"/>
      <c r="X19" s="74"/>
      <c r="Y19" s="74"/>
      <c r="Z19" s="74"/>
      <c r="AA19" s="74"/>
      <c r="AB19" s="74"/>
      <c r="AC19" s="74"/>
    </row>
    <row r="20" spans="1:29" ht="14">
      <c r="A20" s="52"/>
      <c r="R20" s="72"/>
      <c r="V20" s="87"/>
      <c r="W20" s="74"/>
      <c r="X20" s="74"/>
      <c r="Y20" s="74"/>
      <c r="Z20" s="74"/>
      <c r="AA20" s="74"/>
      <c r="AB20" s="74"/>
      <c r="AC20" s="74"/>
    </row>
    <row r="21" spans="1:29" ht="14">
      <c r="A21" s="99" t="s">
        <v>653</v>
      </c>
      <c r="B21" s="99"/>
      <c r="C21" s="99"/>
      <c r="D21" s="99"/>
      <c r="E21" s="99"/>
      <c r="F21" s="99"/>
      <c r="G21" s="99"/>
      <c r="H21" s="99"/>
      <c r="I21" s="99"/>
      <c r="J21" s="99"/>
      <c r="K21" s="99"/>
      <c r="L21" s="99"/>
      <c r="M21" s="99"/>
      <c r="N21" s="99"/>
      <c r="O21" s="99"/>
      <c r="P21" s="99"/>
      <c r="R21" s="72"/>
      <c r="V21" s="87"/>
      <c r="W21" s="74"/>
      <c r="X21" s="74"/>
      <c r="Y21" s="74"/>
      <c r="Z21" s="74"/>
      <c r="AA21" s="74"/>
      <c r="AB21" s="74"/>
      <c r="AC21" s="74"/>
    </row>
    <row r="22" spans="1:29" ht="14" customHeight="1" thickBot="1">
      <c r="A22" s="84" t="s">
        <v>660</v>
      </c>
      <c r="B22" s="84"/>
      <c r="C22" s="84"/>
      <c r="D22" s="84"/>
      <c r="E22" s="84"/>
      <c r="F22" s="84"/>
      <c r="G22" s="84"/>
      <c r="H22" s="84"/>
      <c r="I22" s="84"/>
      <c r="J22" s="84"/>
      <c r="K22" s="84"/>
      <c r="L22" s="84"/>
      <c r="M22" s="84"/>
      <c r="N22" s="84"/>
      <c r="O22" s="84"/>
      <c r="P22" s="84"/>
      <c r="V22" s="87"/>
      <c r="W22" s="74"/>
      <c r="X22" s="74"/>
      <c r="Y22" s="74"/>
      <c r="Z22" s="74"/>
      <c r="AA22" s="74"/>
      <c r="AB22" s="74"/>
      <c r="AC22" s="74"/>
    </row>
    <row r="23" spans="1:29" ht="14.5" thickTop="1">
      <c r="A23" s="251" t="s">
        <v>416</v>
      </c>
      <c r="B23" s="253" t="s">
        <v>435</v>
      </c>
      <c r="C23" s="253"/>
      <c r="D23" s="253" t="s">
        <v>436</v>
      </c>
      <c r="E23" s="253"/>
      <c r="F23" s="253" t="s">
        <v>437</v>
      </c>
      <c r="G23" s="253"/>
      <c r="H23" s="254" t="s">
        <v>438</v>
      </c>
      <c r="I23" s="254"/>
      <c r="J23" s="254" t="s">
        <v>439</v>
      </c>
      <c r="K23" s="254"/>
      <c r="L23" s="254" t="s">
        <v>447</v>
      </c>
      <c r="M23" s="254"/>
      <c r="N23" s="254" t="s">
        <v>413</v>
      </c>
      <c r="O23" s="254"/>
      <c r="P23" s="254"/>
      <c r="V23" s="87"/>
      <c r="W23" s="74"/>
      <c r="X23" s="74"/>
      <c r="Y23" s="74"/>
      <c r="Z23" s="74"/>
      <c r="AA23" s="74"/>
      <c r="AB23" s="74"/>
      <c r="AC23" s="74"/>
    </row>
    <row r="24" spans="1:29" ht="14">
      <c r="A24" s="252"/>
      <c r="B24" s="214" t="s">
        <v>414</v>
      </c>
      <c r="C24" s="214" t="s">
        <v>415</v>
      </c>
      <c r="D24" s="214" t="s">
        <v>414</v>
      </c>
      <c r="E24" s="214" t="s">
        <v>415</v>
      </c>
      <c r="F24" s="214" t="s">
        <v>414</v>
      </c>
      <c r="G24" s="214" t="s">
        <v>415</v>
      </c>
      <c r="H24" s="214" t="s">
        <v>414</v>
      </c>
      <c r="I24" s="214" t="s">
        <v>415</v>
      </c>
      <c r="J24" s="214" t="s">
        <v>414</v>
      </c>
      <c r="K24" s="214" t="s">
        <v>415</v>
      </c>
      <c r="L24" s="214" t="s">
        <v>414</v>
      </c>
      <c r="M24" s="214" t="s">
        <v>415</v>
      </c>
      <c r="N24" s="214" t="s">
        <v>414</v>
      </c>
      <c r="O24" s="214" t="s">
        <v>415</v>
      </c>
      <c r="P24" s="214" t="s">
        <v>412</v>
      </c>
      <c r="V24" s="87"/>
      <c r="W24" s="74"/>
      <c r="X24" s="74"/>
      <c r="Y24" s="74"/>
      <c r="Z24" s="74"/>
      <c r="AA24" s="74"/>
      <c r="AB24" s="74"/>
      <c r="AC24" s="74"/>
    </row>
    <row r="25" spans="1:29" ht="14">
      <c r="A25" s="155" t="s">
        <v>90</v>
      </c>
      <c r="B25" s="114">
        <v>0</v>
      </c>
      <c r="C25" s="114">
        <v>0</v>
      </c>
      <c r="D25" s="114">
        <v>1</v>
      </c>
      <c r="E25" s="114">
        <v>2</v>
      </c>
      <c r="F25" s="114">
        <v>9</v>
      </c>
      <c r="G25" s="114">
        <v>7</v>
      </c>
      <c r="H25" s="114">
        <v>11</v>
      </c>
      <c r="I25" s="146">
        <v>10</v>
      </c>
      <c r="J25" s="114">
        <v>18</v>
      </c>
      <c r="K25" s="114">
        <v>24</v>
      </c>
      <c r="L25" s="114">
        <v>68</v>
      </c>
      <c r="M25" s="114">
        <v>84</v>
      </c>
      <c r="N25" s="114">
        <v>107</v>
      </c>
      <c r="O25" s="114">
        <v>127</v>
      </c>
      <c r="P25" s="114">
        <v>234</v>
      </c>
      <c r="V25" s="87"/>
      <c r="W25" s="74"/>
      <c r="X25" s="74"/>
      <c r="Y25" s="74"/>
      <c r="Z25" s="74"/>
      <c r="AA25" s="74"/>
      <c r="AB25" s="74"/>
      <c r="AC25" s="74"/>
    </row>
    <row r="26" spans="1:29" ht="14">
      <c r="A26" s="155" t="s">
        <v>486</v>
      </c>
      <c r="B26" s="114">
        <v>1</v>
      </c>
      <c r="C26" s="114">
        <v>2</v>
      </c>
      <c r="D26" s="114">
        <v>13</v>
      </c>
      <c r="E26" s="114">
        <v>31</v>
      </c>
      <c r="F26" s="114">
        <v>46</v>
      </c>
      <c r="G26" s="114">
        <v>117</v>
      </c>
      <c r="H26" s="114">
        <v>77</v>
      </c>
      <c r="I26" s="146">
        <v>136</v>
      </c>
      <c r="J26" s="114">
        <v>150</v>
      </c>
      <c r="K26" s="114">
        <v>247</v>
      </c>
      <c r="L26" s="114">
        <v>555</v>
      </c>
      <c r="M26" s="114">
        <v>778</v>
      </c>
      <c r="N26" s="114">
        <v>842</v>
      </c>
      <c r="O26" s="114">
        <v>1311</v>
      </c>
      <c r="P26" s="114">
        <v>2153</v>
      </c>
      <c r="V26" s="87"/>
      <c r="W26" s="74"/>
      <c r="X26" s="74"/>
      <c r="Y26" s="74"/>
      <c r="Z26" s="74"/>
      <c r="AA26" s="74"/>
      <c r="AB26" s="74"/>
      <c r="AC26" s="74"/>
    </row>
    <row r="27" spans="1:29" ht="14">
      <c r="A27" s="155" t="s">
        <v>96</v>
      </c>
      <c r="B27" s="114">
        <v>0</v>
      </c>
      <c r="C27" s="114">
        <v>0</v>
      </c>
      <c r="D27" s="114">
        <v>0</v>
      </c>
      <c r="E27" s="114">
        <v>0</v>
      </c>
      <c r="F27" s="114">
        <v>3</v>
      </c>
      <c r="G27" s="114">
        <v>5</v>
      </c>
      <c r="H27" s="114">
        <v>1</v>
      </c>
      <c r="I27" s="146">
        <v>4</v>
      </c>
      <c r="J27" s="114">
        <v>16</v>
      </c>
      <c r="K27" s="114">
        <v>18</v>
      </c>
      <c r="L27" s="114">
        <v>44</v>
      </c>
      <c r="M27" s="114">
        <v>74</v>
      </c>
      <c r="N27" s="114">
        <v>64</v>
      </c>
      <c r="O27" s="114">
        <v>101</v>
      </c>
      <c r="P27" s="114">
        <v>165</v>
      </c>
      <c r="V27" s="87"/>
      <c r="W27" s="74"/>
      <c r="X27" s="74"/>
      <c r="Y27" s="74"/>
      <c r="Z27" s="74"/>
      <c r="AA27" s="74"/>
      <c r="AB27" s="74"/>
      <c r="AC27" s="74"/>
    </row>
    <row r="28" spans="1:29" ht="14">
      <c r="A28" s="155" t="s">
        <v>421</v>
      </c>
      <c r="B28" s="114">
        <v>2</v>
      </c>
      <c r="C28" s="114">
        <v>0</v>
      </c>
      <c r="D28" s="114">
        <v>0</v>
      </c>
      <c r="E28" s="114">
        <v>1</v>
      </c>
      <c r="F28" s="114">
        <v>1</v>
      </c>
      <c r="G28" s="114">
        <v>2</v>
      </c>
      <c r="H28" s="114">
        <v>2</v>
      </c>
      <c r="I28" s="146">
        <v>1</v>
      </c>
      <c r="J28" s="114">
        <v>8</v>
      </c>
      <c r="K28" s="114">
        <v>11</v>
      </c>
      <c r="L28" s="114">
        <v>36</v>
      </c>
      <c r="M28" s="114">
        <v>39</v>
      </c>
      <c r="N28" s="114">
        <v>49</v>
      </c>
      <c r="O28" s="114">
        <v>54</v>
      </c>
      <c r="P28" s="114">
        <v>103</v>
      </c>
      <c r="V28" s="87"/>
      <c r="W28" s="74"/>
      <c r="X28" s="74"/>
      <c r="Y28" s="74"/>
      <c r="Z28" s="74"/>
      <c r="AA28" s="74"/>
      <c r="AB28" s="74"/>
      <c r="AC28" s="74"/>
    </row>
    <row r="29" spans="1:29" ht="14">
      <c r="A29" s="155" t="s">
        <v>82</v>
      </c>
      <c r="B29" s="114">
        <v>0</v>
      </c>
      <c r="C29" s="114">
        <v>0</v>
      </c>
      <c r="D29" s="114">
        <v>6</v>
      </c>
      <c r="E29" s="114">
        <v>6</v>
      </c>
      <c r="F29" s="114">
        <v>22</v>
      </c>
      <c r="G29" s="114">
        <v>54</v>
      </c>
      <c r="H29" s="114">
        <v>33</v>
      </c>
      <c r="I29" s="146">
        <v>64</v>
      </c>
      <c r="J29" s="114">
        <v>56</v>
      </c>
      <c r="K29" s="114">
        <v>80</v>
      </c>
      <c r="L29" s="114">
        <v>56</v>
      </c>
      <c r="M29" s="114">
        <v>102</v>
      </c>
      <c r="N29" s="114">
        <v>173</v>
      </c>
      <c r="O29" s="114">
        <v>306</v>
      </c>
      <c r="P29" s="114">
        <v>479</v>
      </c>
      <c r="V29" s="87"/>
      <c r="W29" s="74"/>
      <c r="X29" s="74"/>
      <c r="Y29" s="74"/>
      <c r="Z29" s="74"/>
      <c r="AA29" s="74"/>
      <c r="AB29" s="74"/>
      <c r="AC29" s="74"/>
    </row>
    <row r="30" spans="1:29" ht="14">
      <c r="A30" s="155" t="s">
        <v>423</v>
      </c>
      <c r="B30" s="114">
        <v>1</v>
      </c>
      <c r="C30" s="114">
        <v>0</v>
      </c>
      <c r="D30" s="114">
        <v>0</v>
      </c>
      <c r="E30" s="114">
        <v>0</v>
      </c>
      <c r="F30" s="114">
        <v>0</v>
      </c>
      <c r="G30" s="114">
        <v>0</v>
      </c>
      <c r="H30" s="114">
        <v>0</v>
      </c>
      <c r="I30" s="146">
        <v>0</v>
      </c>
      <c r="J30" s="114">
        <v>0</v>
      </c>
      <c r="K30" s="114">
        <v>1</v>
      </c>
      <c r="L30" s="114">
        <v>7</v>
      </c>
      <c r="M30" s="114">
        <v>5</v>
      </c>
      <c r="N30" s="114">
        <v>8</v>
      </c>
      <c r="O30" s="114">
        <v>6</v>
      </c>
      <c r="P30" s="114">
        <v>14</v>
      </c>
      <c r="V30" s="87"/>
      <c r="W30" s="74"/>
      <c r="X30" s="74"/>
      <c r="Y30" s="74"/>
      <c r="Z30" s="74"/>
      <c r="AA30" s="74"/>
      <c r="AB30" s="74"/>
      <c r="AC30" s="74"/>
    </row>
    <row r="31" spans="1:29" ht="14">
      <c r="A31" s="155" t="s">
        <v>81</v>
      </c>
      <c r="B31" s="114">
        <v>2</v>
      </c>
      <c r="C31" s="114">
        <v>1</v>
      </c>
      <c r="D31" s="114">
        <v>20</v>
      </c>
      <c r="E31" s="114">
        <v>26</v>
      </c>
      <c r="F31" s="114">
        <v>62</v>
      </c>
      <c r="G31" s="114">
        <v>92</v>
      </c>
      <c r="H31" s="114">
        <v>39</v>
      </c>
      <c r="I31" s="146">
        <v>80</v>
      </c>
      <c r="J31" s="114">
        <v>47</v>
      </c>
      <c r="K31" s="114">
        <v>53</v>
      </c>
      <c r="L31" s="114">
        <v>38</v>
      </c>
      <c r="M31" s="114">
        <v>65</v>
      </c>
      <c r="N31" s="114">
        <v>208</v>
      </c>
      <c r="O31" s="114">
        <v>317</v>
      </c>
      <c r="P31" s="114">
        <v>525</v>
      </c>
      <c r="V31" s="87"/>
      <c r="W31" s="74"/>
      <c r="X31" s="74"/>
      <c r="Y31" s="74"/>
      <c r="Z31" s="74"/>
      <c r="AA31" s="74"/>
      <c r="AB31" s="74"/>
      <c r="AC31" s="74"/>
    </row>
    <row r="32" spans="1:29" ht="14">
      <c r="A32" s="155" t="s">
        <v>420</v>
      </c>
      <c r="B32" s="114">
        <v>2</v>
      </c>
      <c r="C32" s="114">
        <v>0</v>
      </c>
      <c r="D32" s="114">
        <v>6</v>
      </c>
      <c r="E32" s="114">
        <v>1</v>
      </c>
      <c r="F32" s="114">
        <v>12</v>
      </c>
      <c r="G32" s="114">
        <v>8</v>
      </c>
      <c r="H32" s="114">
        <v>18</v>
      </c>
      <c r="I32" s="146">
        <v>19</v>
      </c>
      <c r="J32" s="114">
        <v>34</v>
      </c>
      <c r="K32" s="114">
        <v>26</v>
      </c>
      <c r="L32" s="114">
        <v>37</v>
      </c>
      <c r="M32" s="114">
        <v>54</v>
      </c>
      <c r="N32" s="114">
        <v>109</v>
      </c>
      <c r="O32" s="114">
        <v>108</v>
      </c>
      <c r="P32" s="114">
        <v>217</v>
      </c>
      <c r="Q32" s="86"/>
      <c r="R32" s="65"/>
      <c r="S32" s="65"/>
      <c r="T32" s="65"/>
      <c r="U32" s="65"/>
      <c r="V32" s="74"/>
      <c r="W32" s="74"/>
      <c r="X32" s="74"/>
      <c r="Y32" s="74"/>
      <c r="Z32" s="74"/>
      <c r="AA32" s="74"/>
      <c r="AB32" s="74"/>
      <c r="AC32" s="74"/>
    </row>
    <row r="33" spans="1:29" ht="14">
      <c r="A33" s="169" t="s">
        <v>419</v>
      </c>
      <c r="B33" s="114">
        <v>3</v>
      </c>
      <c r="C33" s="114">
        <v>1</v>
      </c>
      <c r="D33" s="114">
        <v>6</v>
      </c>
      <c r="E33" s="114">
        <v>17</v>
      </c>
      <c r="F33" s="114">
        <v>22</v>
      </c>
      <c r="G33" s="114">
        <v>41</v>
      </c>
      <c r="H33" s="114">
        <v>13</v>
      </c>
      <c r="I33" s="146">
        <v>21</v>
      </c>
      <c r="J33" s="114">
        <v>26</v>
      </c>
      <c r="K33" s="114">
        <v>34</v>
      </c>
      <c r="L33" s="114">
        <v>27</v>
      </c>
      <c r="M33" s="114">
        <v>49</v>
      </c>
      <c r="N33" s="114">
        <v>97</v>
      </c>
      <c r="O33" s="114">
        <v>163</v>
      </c>
      <c r="P33" s="114">
        <v>260</v>
      </c>
      <c r="Q33" s="86"/>
      <c r="R33" s="65"/>
      <c r="S33" s="65"/>
      <c r="T33" s="65"/>
      <c r="U33" s="65"/>
      <c r="V33" s="74"/>
      <c r="W33" s="74"/>
      <c r="X33" s="74"/>
      <c r="Y33" s="74"/>
      <c r="Z33" s="74"/>
      <c r="AA33" s="74"/>
      <c r="AB33" s="74"/>
      <c r="AC33" s="74"/>
    </row>
    <row r="34" spans="1:29" ht="14.5" thickBot="1">
      <c r="A34" s="161" t="s">
        <v>599</v>
      </c>
      <c r="B34" s="161">
        <v>12</v>
      </c>
      <c r="C34" s="161">
        <v>14</v>
      </c>
      <c r="D34" s="161">
        <v>54</v>
      </c>
      <c r="E34" s="161">
        <v>103</v>
      </c>
      <c r="F34" s="161">
        <v>190</v>
      </c>
      <c r="G34" s="161">
        <v>379</v>
      </c>
      <c r="H34" s="161">
        <v>217</v>
      </c>
      <c r="I34" s="161">
        <v>390</v>
      </c>
      <c r="J34" s="161">
        <v>372</v>
      </c>
      <c r="K34" s="161">
        <v>560</v>
      </c>
      <c r="L34" s="161">
        <v>1004</v>
      </c>
      <c r="M34" s="161">
        <v>1390</v>
      </c>
      <c r="N34" s="161">
        <v>1849</v>
      </c>
      <c r="O34" s="161">
        <v>2836</v>
      </c>
      <c r="P34" s="161">
        <v>4685</v>
      </c>
      <c r="Q34" s="86"/>
      <c r="R34" s="65"/>
      <c r="S34" s="65"/>
      <c r="T34" s="65"/>
      <c r="U34" s="65"/>
      <c r="V34" s="65"/>
      <c r="W34" s="65"/>
      <c r="X34" s="65"/>
    </row>
    <row r="35" spans="1:29" ht="14.5" thickTop="1">
      <c r="A35" s="52" t="s">
        <v>457</v>
      </c>
      <c r="P35" s="65"/>
      <c r="Q35" s="76"/>
      <c r="R35" s="65"/>
      <c r="S35" s="65"/>
      <c r="T35" s="65"/>
      <c r="U35" s="65"/>
      <c r="V35" s="65"/>
      <c r="W35" s="65"/>
      <c r="X35" s="65"/>
    </row>
    <row r="36" spans="1:29">
      <c r="A36" s="250" t="s">
        <v>531</v>
      </c>
      <c r="B36" s="250"/>
      <c r="C36" s="250"/>
      <c r="D36" s="250"/>
      <c r="E36" s="250"/>
      <c r="F36" s="250"/>
      <c r="G36" s="250"/>
      <c r="H36" s="250"/>
      <c r="I36" s="250"/>
      <c r="J36" s="250"/>
      <c r="K36" s="250"/>
      <c r="L36" s="250"/>
      <c r="M36" s="250"/>
      <c r="N36" s="250"/>
      <c r="O36" s="250"/>
      <c r="P36" s="250"/>
    </row>
    <row r="37" spans="1:29">
      <c r="A37" s="250"/>
      <c r="B37" s="250"/>
      <c r="C37" s="250"/>
      <c r="D37" s="250"/>
      <c r="E37" s="250"/>
      <c r="F37" s="250"/>
      <c r="G37" s="250"/>
      <c r="H37" s="250"/>
      <c r="I37" s="250"/>
      <c r="J37" s="250"/>
      <c r="K37" s="250"/>
      <c r="L37" s="250"/>
      <c r="M37" s="250"/>
      <c r="N37" s="250"/>
      <c r="O37" s="250"/>
      <c r="P37" s="250"/>
    </row>
    <row r="38" spans="1:29" ht="14">
      <c r="A38" s="52"/>
    </row>
    <row r="39" spans="1:29" ht="14">
      <c r="A39" s="99" t="s">
        <v>654</v>
      </c>
      <c r="B39" s="99"/>
      <c r="C39" s="99"/>
      <c r="D39" s="99"/>
      <c r="E39" s="99"/>
      <c r="F39" s="99"/>
      <c r="G39" s="99"/>
      <c r="H39" s="99"/>
      <c r="I39" s="99"/>
      <c r="J39" s="99"/>
      <c r="K39" s="99"/>
      <c r="L39" s="99"/>
      <c r="M39" s="99"/>
      <c r="N39" s="99"/>
      <c r="O39" s="99"/>
      <c r="P39" s="99"/>
      <c r="Q39" s="86"/>
    </row>
    <row r="40" spans="1:29" ht="14.5" thickBot="1">
      <c r="A40" s="84" t="s">
        <v>661</v>
      </c>
      <c r="B40" s="84"/>
      <c r="C40" s="84"/>
      <c r="D40" s="84"/>
      <c r="E40" s="84"/>
      <c r="F40" s="84"/>
      <c r="G40" s="84"/>
      <c r="H40" s="84"/>
      <c r="I40" s="84"/>
      <c r="J40" s="84"/>
      <c r="K40" s="84"/>
      <c r="L40" s="84"/>
      <c r="M40" s="84"/>
      <c r="N40" s="84"/>
      <c r="O40" s="84"/>
      <c r="P40" s="84"/>
      <c r="Q40" s="86"/>
    </row>
    <row r="41" spans="1:29" ht="14" customHeight="1" thickTop="1">
      <c r="A41" s="251" t="s">
        <v>416</v>
      </c>
      <c r="B41" s="253" t="s">
        <v>435</v>
      </c>
      <c r="C41" s="253"/>
      <c r="D41" s="253" t="s">
        <v>436</v>
      </c>
      <c r="E41" s="253"/>
      <c r="F41" s="253" t="s">
        <v>437</v>
      </c>
      <c r="G41" s="253"/>
      <c r="H41" s="254" t="s">
        <v>438</v>
      </c>
      <c r="I41" s="254"/>
      <c r="J41" s="254" t="s">
        <v>439</v>
      </c>
      <c r="K41" s="254"/>
      <c r="L41" s="254" t="s">
        <v>447</v>
      </c>
      <c r="M41" s="254"/>
      <c r="N41" s="254" t="s">
        <v>413</v>
      </c>
      <c r="O41" s="254"/>
      <c r="P41" s="254"/>
      <c r="Q41" s="86"/>
    </row>
    <row r="42" spans="1:29" ht="14">
      <c r="A42" s="252"/>
      <c r="B42" s="214" t="s">
        <v>414</v>
      </c>
      <c r="C42" s="214" t="s">
        <v>415</v>
      </c>
      <c r="D42" s="214" t="s">
        <v>414</v>
      </c>
      <c r="E42" s="214" t="s">
        <v>415</v>
      </c>
      <c r="F42" s="214" t="s">
        <v>414</v>
      </c>
      <c r="G42" s="214" t="s">
        <v>415</v>
      </c>
      <c r="H42" s="214" t="s">
        <v>414</v>
      </c>
      <c r="I42" s="214" t="s">
        <v>415</v>
      </c>
      <c r="J42" s="214" t="s">
        <v>414</v>
      </c>
      <c r="K42" s="214" t="s">
        <v>415</v>
      </c>
      <c r="L42" s="214" t="s">
        <v>414</v>
      </c>
      <c r="M42" s="214" t="s">
        <v>415</v>
      </c>
      <c r="N42" s="214" t="s">
        <v>414</v>
      </c>
      <c r="O42" s="214" t="s">
        <v>415</v>
      </c>
      <c r="P42" s="214" t="s">
        <v>412</v>
      </c>
      <c r="Q42" s="86"/>
    </row>
    <row r="43" spans="1:29" ht="14">
      <c r="A43" s="155" t="s">
        <v>90</v>
      </c>
      <c r="B43" s="114">
        <v>0</v>
      </c>
      <c r="C43" s="114">
        <v>0</v>
      </c>
      <c r="D43" s="114">
        <v>1</v>
      </c>
      <c r="E43" s="114">
        <v>2</v>
      </c>
      <c r="F43" s="114">
        <v>5</v>
      </c>
      <c r="G43" s="114">
        <v>5</v>
      </c>
      <c r="H43" s="114">
        <v>4</v>
      </c>
      <c r="I43" s="146">
        <v>8</v>
      </c>
      <c r="J43" s="114">
        <v>8</v>
      </c>
      <c r="K43" s="114">
        <v>12</v>
      </c>
      <c r="L43" s="114">
        <v>28</v>
      </c>
      <c r="M43" s="114">
        <v>28</v>
      </c>
      <c r="N43" s="114">
        <v>46</v>
      </c>
      <c r="O43" s="114">
        <v>55</v>
      </c>
      <c r="P43" s="114">
        <v>101</v>
      </c>
      <c r="Q43" s="86"/>
    </row>
    <row r="44" spans="1:29" ht="14">
      <c r="A44" s="155" t="s">
        <v>486</v>
      </c>
      <c r="B44" s="114">
        <v>1</v>
      </c>
      <c r="C44" s="114">
        <v>1</v>
      </c>
      <c r="D44" s="114">
        <v>4</v>
      </c>
      <c r="E44" s="114">
        <v>2</v>
      </c>
      <c r="F44" s="114">
        <v>6</v>
      </c>
      <c r="G44" s="114">
        <v>17</v>
      </c>
      <c r="H44" s="114">
        <v>10</v>
      </c>
      <c r="I44" s="146">
        <v>10</v>
      </c>
      <c r="J44" s="114">
        <v>9</v>
      </c>
      <c r="K44" s="114">
        <v>34</v>
      </c>
      <c r="L44" s="114">
        <v>26</v>
      </c>
      <c r="M44" s="114">
        <v>66</v>
      </c>
      <c r="N44" s="114">
        <v>56</v>
      </c>
      <c r="O44" s="114">
        <v>130</v>
      </c>
      <c r="P44" s="114">
        <v>186</v>
      </c>
      <c r="Q44" s="86"/>
    </row>
    <row r="45" spans="1:29" ht="14">
      <c r="A45" s="155" t="s">
        <v>96</v>
      </c>
      <c r="B45" s="114">
        <v>1</v>
      </c>
      <c r="C45" s="114">
        <v>0</v>
      </c>
      <c r="D45" s="114">
        <v>0</v>
      </c>
      <c r="E45" s="114">
        <v>0</v>
      </c>
      <c r="F45" s="114">
        <v>0</v>
      </c>
      <c r="G45" s="114">
        <v>6</v>
      </c>
      <c r="H45" s="114">
        <v>3</v>
      </c>
      <c r="I45" s="146">
        <v>1</v>
      </c>
      <c r="J45" s="114">
        <v>2</v>
      </c>
      <c r="K45" s="114">
        <v>8</v>
      </c>
      <c r="L45" s="114">
        <v>5</v>
      </c>
      <c r="M45" s="114">
        <v>13</v>
      </c>
      <c r="N45" s="114">
        <v>11</v>
      </c>
      <c r="O45" s="114">
        <v>28</v>
      </c>
      <c r="P45" s="114">
        <v>39</v>
      </c>
      <c r="Q45" s="86"/>
    </row>
    <row r="46" spans="1:29" ht="14">
      <c r="A46" s="155" t="s">
        <v>421</v>
      </c>
      <c r="B46" s="114">
        <v>0</v>
      </c>
      <c r="C46" s="114">
        <v>0</v>
      </c>
      <c r="D46" s="114">
        <v>0</v>
      </c>
      <c r="E46" s="114">
        <v>0</v>
      </c>
      <c r="F46" s="114">
        <v>0</v>
      </c>
      <c r="G46" s="114">
        <v>3</v>
      </c>
      <c r="H46" s="114">
        <v>1</v>
      </c>
      <c r="I46" s="146">
        <v>0</v>
      </c>
      <c r="J46" s="114">
        <v>2</v>
      </c>
      <c r="K46" s="114">
        <v>4</v>
      </c>
      <c r="L46" s="114">
        <v>5</v>
      </c>
      <c r="M46" s="114">
        <v>5</v>
      </c>
      <c r="N46" s="114">
        <v>8</v>
      </c>
      <c r="O46" s="114">
        <v>12</v>
      </c>
      <c r="P46" s="114">
        <v>20</v>
      </c>
      <c r="Q46" s="86"/>
    </row>
    <row r="47" spans="1:29" ht="14">
      <c r="A47" s="155" t="s">
        <v>86</v>
      </c>
      <c r="B47" s="114">
        <v>1</v>
      </c>
      <c r="C47" s="114">
        <v>1</v>
      </c>
      <c r="D47" s="114">
        <v>5</v>
      </c>
      <c r="E47" s="114">
        <v>12</v>
      </c>
      <c r="F47" s="114">
        <v>13</v>
      </c>
      <c r="G47" s="114">
        <v>16</v>
      </c>
      <c r="H47" s="114">
        <v>7</v>
      </c>
      <c r="I47" s="146">
        <v>11</v>
      </c>
      <c r="J47" s="114">
        <v>4</v>
      </c>
      <c r="K47" s="114">
        <v>15</v>
      </c>
      <c r="L47" s="114">
        <v>7</v>
      </c>
      <c r="M47" s="114">
        <v>16</v>
      </c>
      <c r="N47" s="114">
        <v>37</v>
      </c>
      <c r="O47" s="114">
        <v>71</v>
      </c>
      <c r="P47" s="114">
        <v>108</v>
      </c>
      <c r="Q47" s="76"/>
    </row>
    <row r="48" spans="1:29" ht="14">
      <c r="A48" s="155" t="s">
        <v>82</v>
      </c>
      <c r="B48" s="114">
        <v>0</v>
      </c>
      <c r="C48" s="114">
        <v>0</v>
      </c>
      <c r="D48" s="114">
        <v>0</v>
      </c>
      <c r="E48" s="114">
        <v>4</v>
      </c>
      <c r="F48" s="114">
        <v>9</v>
      </c>
      <c r="G48" s="114">
        <v>18</v>
      </c>
      <c r="H48" s="114">
        <v>8</v>
      </c>
      <c r="I48" s="146">
        <v>17</v>
      </c>
      <c r="J48" s="114">
        <v>11</v>
      </c>
      <c r="K48" s="114">
        <v>11</v>
      </c>
      <c r="L48" s="114">
        <v>15</v>
      </c>
      <c r="M48" s="114">
        <v>22</v>
      </c>
      <c r="N48" s="114">
        <v>43</v>
      </c>
      <c r="O48" s="114">
        <v>72</v>
      </c>
      <c r="P48" s="114">
        <v>115</v>
      </c>
      <c r="Q48" s="76"/>
    </row>
    <row r="49" spans="1:16">
      <c r="A49" s="155" t="s">
        <v>423</v>
      </c>
      <c r="B49" s="114">
        <v>1</v>
      </c>
      <c r="C49" s="114">
        <v>0</v>
      </c>
      <c r="D49" s="114">
        <v>0</v>
      </c>
      <c r="E49" s="114">
        <v>0</v>
      </c>
      <c r="F49" s="114">
        <v>0</v>
      </c>
      <c r="G49" s="114">
        <v>0</v>
      </c>
      <c r="H49" s="114">
        <v>0</v>
      </c>
      <c r="I49" s="146">
        <v>1</v>
      </c>
      <c r="J49" s="114">
        <v>0</v>
      </c>
      <c r="K49" s="114">
        <v>0</v>
      </c>
      <c r="L49" s="114">
        <v>1</v>
      </c>
      <c r="M49" s="114">
        <v>0</v>
      </c>
      <c r="N49" s="114">
        <v>2</v>
      </c>
      <c r="O49" s="114">
        <v>1</v>
      </c>
      <c r="P49" s="114">
        <v>3</v>
      </c>
    </row>
    <row r="50" spans="1:16">
      <c r="A50" s="169" t="s">
        <v>81</v>
      </c>
      <c r="B50" s="114">
        <v>4</v>
      </c>
      <c r="C50" s="114">
        <v>2</v>
      </c>
      <c r="D50" s="114">
        <v>37</v>
      </c>
      <c r="E50" s="114">
        <v>41</v>
      </c>
      <c r="F50" s="114">
        <v>84</v>
      </c>
      <c r="G50" s="114">
        <v>106</v>
      </c>
      <c r="H50" s="114">
        <v>57</v>
      </c>
      <c r="I50" s="146">
        <v>83</v>
      </c>
      <c r="J50" s="114">
        <v>61</v>
      </c>
      <c r="K50" s="114">
        <v>72</v>
      </c>
      <c r="L50" s="114">
        <v>46</v>
      </c>
      <c r="M50" s="114">
        <v>62</v>
      </c>
      <c r="N50" s="114">
        <v>289</v>
      </c>
      <c r="O50" s="114">
        <v>366</v>
      </c>
      <c r="P50" s="114">
        <v>655</v>
      </c>
    </row>
    <row r="51" spans="1:16">
      <c r="A51" s="155" t="s">
        <v>420</v>
      </c>
      <c r="B51" s="114">
        <v>0</v>
      </c>
      <c r="C51" s="114">
        <v>0</v>
      </c>
      <c r="D51" s="114">
        <v>4</v>
      </c>
      <c r="E51" s="114">
        <v>3</v>
      </c>
      <c r="F51" s="114">
        <v>6</v>
      </c>
      <c r="G51" s="114">
        <v>8</v>
      </c>
      <c r="H51" s="114">
        <v>9</v>
      </c>
      <c r="I51" s="146">
        <v>6</v>
      </c>
      <c r="J51" s="114">
        <v>7</v>
      </c>
      <c r="K51" s="114">
        <v>10</v>
      </c>
      <c r="L51" s="114">
        <v>6</v>
      </c>
      <c r="M51" s="114">
        <v>15</v>
      </c>
      <c r="N51" s="114">
        <v>32</v>
      </c>
      <c r="O51" s="114">
        <v>42</v>
      </c>
      <c r="P51" s="114">
        <v>74</v>
      </c>
    </row>
    <row r="52" spans="1:16">
      <c r="A52" s="169" t="s">
        <v>419</v>
      </c>
      <c r="B52" s="114">
        <v>1</v>
      </c>
      <c r="C52" s="114">
        <v>1</v>
      </c>
      <c r="D52" s="114">
        <v>2</v>
      </c>
      <c r="E52" s="114">
        <v>2</v>
      </c>
      <c r="F52" s="114">
        <v>7</v>
      </c>
      <c r="G52" s="114">
        <v>13</v>
      </c>
      <c r="H52" s="114">
        <v>8</v>
      </c>
      <c r="I52" s="146">
        <v>17</v>
      </c>
      <c r="J52" s="114">
        <v>11</v>
      </c>
      <c r="K52" s="114">
        <v>10</v>
      </c>
      <c r="L52" s="114">
        <v>6</v>
      </c>
      <c r="M52" s="114">
        <v>17</v>
      </c>
      <c r="N52" s="114">
        <v>35</v>
      </c>
      <c r="O52" s="114">
        <v>60</v>
      </c>
      <c r="P52" s="114">
        <v>95</v>
      </c>
    </row>
    <row r="53" spans="1:16" ht="14" thickBot="1">
      <c r="A53" s="161" t="s">
        <v>599</v>
      </c>
      <c r="B53" s="161">
        <v>8</v>
      </c>
      <c r="C53" s="161">
        <v>5</v>
      </c>
      <c r="D53" s="161">
        <v>52</v>
      </c>
      <c r="E53" s="161">
        <v>60</v>
      </c>
      <c r="F53" s="161">
        <v>116</v>
      </c>
      <c r="G53" s="161">
        <v>168</v>
      </c>
      <c r="H53" s="161">
        <v>92</v>
      </c>
      <c r="I53" s="161">
        <v>138</v>
      </c>
      <c r="J53" s="161">
        <v>98</v>
      </c>
      <c r="K53" s="161">
        <v>133</v>
      </c>
      <c r="L53" s="161">
        <v>107</v>
      </c>
      <c r="M53" s="161">
        <v>181</v>
      </c>
      <c r="N53" s="161">
        <v>473</v>
      </c>
      <c r="O53" s="161">
        <v>685</v>
      </c>
      <c r="P53" s="161">
        <v>1158</v>
      </c>
    </row>
    <row r="54" spans="1:16" ht="14.5" thickTop="1">
      <c r="A54" s="52" t="s">
        <v>457</v>
      </c>
      <c r="P54" s="65"/>
    </row>
    <row r="55" spans="1:16" ht="14">
      <c r="A55" s="52" t="s">
        <v>519</v>
      </c>
      <c r="P55" s="65"/>
    </row>
  </sheetData>
  <mergeCells count="25">
    <mergeCell ref="J4:K4"/>
    <mergeCell ref="L4:M4"/>
    <mergeCell ref="N4:P4"/>
    <mergeCell ref="A23:A24"/>
    <mergeCell ref="B23:C23"/>
    <mergeCell ref="D23:E23"/>
    <mergeCell ref="F23:G23"/>
    <mergeCell ref="H23:I23"/>
    <mergeCell ref="J23:K23"/>
    <mergeCell ref="L23:M23"/>
    <mergeCell ref="N23:P23"/>
    <mergeCell ref="A4:A5"/>
    <mergeCell ref="B4:C4"/>
    <mergeCell ref="D4:E4"/>
    <mergeCell ref="F4:G4"/>
    <mergeCell ref="H4:I4"/>
    <mergeCell ref="A36:P37"/>
    <mergeCell ref="A41:A42"/>
    <mergeCell ref="B41:C41"/>
    <mergeCell ref="D41:E41"/>
    <mergeCell ref="F41:G41"/>
    <mergeCell ref="H41:I41"/>
    <mergeCell ref="J41:K41"/>
    <mergeCell ref="L41:M41"/>
    <mergeCell ref="N41:P41"/>
  </mergeCells>
  <pageMargins left="0.7" right="0.7" top="0.75" bottom="0.75" header="0.3" footer="0.3"/>
  <pageSetup paperSize="9" scale="6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1"/>
  <dimension ref="A1:AC333"/>
  <sheetViews>
    <sheetView zoomScaleNormal="100" workbookViewId="0">
      <pane ySplit="5" topLeftCell="A6" activePane="bottomLeft" state="frozen"/>
      <selection pane="bottomLeft"/>
    </sheetView>
  </sheetViews>
  <sheetFormatPr defaultColWidth="9" defaultRowHeight="12.75" customHeight="1"/>
  <cols>
    <col min="1" max="1" width="3.58203125" style="50" customWidth="1"/>
    <col min="2" max="2" width="14.6640625" style="50" bestFit="1" customWidth="1"/>
    <col min="3" max="22" width="6.5" style="50" customWidth="1"/>
    <col min="23" max="24" width="6.5" style="70" customWidth="1"/>
    <col min="25" max="25" width="9" style="70"/>
    <col min="26" max="16384" width="9" style="50"/>
  </cols>
  <sheetData>
    <row r="1" spans="1:29" s="44" customFormat="1" ht="12.75" customHeight="1">
      <c r="A1" s="99" t="s">
        <v>655</v>
      </c>
      <c r="D1" s="99"/>
      <c r="E1" s="99"/>
      <c r="F1" s="99"/>
      <c r="G1" s="99"/>
      <c r="H1" s="99"/>
      <c r="I1" s="99"/>
      <c r="J1" s="99"/>
      <c r="K1" s="99"/>
      <c r="L1" s="99"/>
      <c r="M1" s="99"/>
      <c r="N1" s="99"/>
      <c r="O1" s="99"/>
      <c r="P1" s="99"/>
      <c r="Q1" s="99"/>
      <c r="R1" s="99"/>
      <c r="S1" s="99"/>
      <c r="T1" s="42"/>
      <c r="U1" s="81"/>
      <c r="V1" s="42"/>
      <c r="W1" s="42"/>
      <c r="X1" s="42"/>
      <c r="Y1" s="81"/>
    </row>
    <row r="2" spans="1:29" s="45" customFormat="1" ht="12.75" customHeight="1">
      <c r="A2" s="84" t="s">
        <v>662</v>
      </c>
      <c r="D2" s="84"/>
      <c r="E2" s="84"/>
      <c r="F2" s="84"/>
      <c r="G2" s="84"/>
      <c r="H2" s="84"/>
      <c r="I2" s="84"/>
      <c r="J2" s="84"/>
      <c r="K2" s="84"/>
      <c r="L2" s="84"/>
      <c r="M2" s="84"/>
      <c r="N2" s="84"/>
      <c r="O2" s="84"/>
      <c r="P2" s="84"/>
      <c r="Q2" s="84"/>
      <c r="R2" s="84"/>
      <c r="S2" s="84"/>
      <c r="T2" s="43"/>
      <c r="U2" s="82"/>
      <c r="V2" s="43"/>
      <c r="W2" s="69"/>
      <c r="X2" s="69"/>
      <c r="Y2" s="66"/>
    </row>
    <row r="3" spans="1:29" s="45" customFormat="1" ht="12.75" customHeight="1" thickBot="1">
      <c r="A3" s="84"/>
      <c r="D3" s="84"/>
      <c r="E3" s="84"/>
      <c r="F3" s="84"/>
      <c r="G3" s="84"/>
      <c r="H3" s="84"/>
      <c r="I3" s="84"/>
      <c r="J3" s="215"/>
      <c r="K3" s="84"/>
      <c r="L3" s="84"/>
      <c r="M3" s="84"/>
      <c r="N3" s="84"/>
      <c r="O3" s="84"/>
      <c r="P3" s="84"/>
      <c r="Q3" s="84"/>
      <c r="R3" s="84"/>
      <c r="S3" s="84"/>
      <c r="T3" s="43"/>
      <c r="U3" s="82"/>
      <c r="V3" s="43"/>
      <c r="W3" s="69"/>
      <c r="X3" s="69"/>
      <c r="Y3" s="66"/>
    </row>
    <row r="4" spans="1:29" s="45" customFormat="1" ht="33" customHeight="1">
      <c r="A4" s="257" t="s">
        <v>487</v>
      </c>
      <c r="B4" s="257"/>
      <c r="C4" s="257" t="s">
        <v>90</v>
      </c>
      <c r="D4" s="257"/>
      <c r="E4" s="257" t="s">
        <v>600</v>
      </c>
      <c r="F4" s="257"/>
      <c r="G4" s="257" t="s">
        <v>528</v>
      </c>
      <c r="H4" s="257"/>
      <c r="I4" s="257" t="s">
        <v>96</v>
      </c>
      <c r="J4" s="257"/>
      <c r="K4" s="257" t="s">
        <v>421</v>
      </c>
      <c r="L4" s="257"/>
      <c r="M4" s="257" t="s">
        <v>86</v>
      </c>
      <c r="N4" s="257"/>
      <c r="O4" s="257" t="s">
        <v>82</v>
      </c>
      <c r="P4" s="257"/>
      <c r="Q4" s="257" t="s">
        <v>423</v>
      </c>
      <c r="R4" s="257"/>
      <c r="S4" s="257" t="s">
        <v>81</v>
      </c>
      <c r="T4" s="257"/>
      <c r="U4" s="257" t="s">
        <v>420</v>
      </c>
      <c r="V4" s="257"/>
      <c r="W4" s="257" t="s">
        <v>514</v>
      </c>
      <c r="X4" s="257"/>
      <c r="Y4" s="257" t="s">
        <v>599</v>
      </c>
      <c r="Z4" s="257"/>
      <c r="AA4"/>
      <c r="AB4"/>
      <c r="AC4"/>
    </row>
    <row r="5" spans="1:29" s="46" customFormat="1" ht="20">
      <c r="A5" s="258"/>
      <c r="B5" s="258"/>
      <c r="C5" s="170" t="s">
        <v>488</v>
      </c>
      <c r="D5" s="171" t="s">
        <v>602</v>
      </c>
      <c r="E5" s="170" t="s">
        <v>488</v>
      </c>
      <c r="F5" s="171" t="s">
        <v>602</v>
      </c>
      <c r="G5" s="170" t="s">
        <v>488</v>
      </c>
      <c r="H5" s="171" t="s">
        <v>602</v>
      </c>
      <c r="I5" s="170" t="s">
        <v>488</v>
      </c>
      <c r="J5" s="171" t="s">
        <v>602</v>
      </c>
      <c r="K5" s="170" t="s">
        <v>488</v>
      </c>
      <c r="L5" s="171" t="s">
        <v>602</v>
      </c>
      <c r="M5" s="170" t="s">
        <v>488</v>
      </c>
      <c r="N5" s="171" t="s">
        <v>602</v>
      </c>
      <c r="O5" s="170" t="s">
        <v>488</v>
      </c>
      <c r="P5" s="171" t="s">
        <v>602</v>
      </c>
      <c r="Q5" s="170" t="s">
        <v>488</v>
      </c>
      <c r="R5" s="171" t="s">
        <v>602</v>
      </c>
      <c r="S5" s="170" t="s">
        <v>488</v>
      </c>
      <c r="T5" s="171" t="s">
        <v>602</v>
      </c>
      <c r="U5" s="170" t="s">
        <v>488</v>
      </c>
      <c r="V5" s="171" t="s">
        <v>602</v>
      </c>
      <c r="W5" s="170" t="s">
        <v>488</v>
      </c>
      <c r="X5" s="171" t="s">
        <v>602</v>
      </c>
      <c r="Y5" s="170" t="s">
        <v>488</v>
      </c>
      <c r="Z5" s="171" t="s">
        <v>602</v>
      </c>
    </row>
    <row r="6" spans="1:29" s="46" customFormat="1" ht="11.5">
      <c r="A6" s="105">
        <v>0</v>
      </c>
      <c r="B6" s="105" t="s">
        <v>104</v>
      </c>
      <c r="C6" s="106">
        <v>12244</v>
      </c>
      <c r="D6" s="107">
        <v>16043</v>
      </c>
      <c r="E6" s="106">
        <v>15061</v>
      </c>
      <c r="F6" s="107">
        <v>21078</v>
      </c>
      <c r="G6" s="106">
        <v>4685</v>
      </c>
      <c r="H6" s="108">
        <v>6111</v>
      </c>
      <c r="I6" s="106">
        <v>2670</v>
      </c>
      <c r="J6" s="107">
        <v>3892</v>
      </c>
      <c r="K6" s="106">
        <v>3574</v>
      </c>
      <c r="L6" s="107">
        <v>4682</v>
      </c>
      <c r="M6" s="106">
        <v>796</v>
      </c>
      <c r="N6" s="107">
        <v>2520</v>
      </c>
      <c r="O6" s="106">
        <v>4809</v>
      </c>
      <c r="P6" s="107">
        <v>6458</v>
      </c>
      <c r="Q6" s="106">
        <v>469</v>
      </c>
      <c r="R6" s="107">
        <v>811</v>
      </c>
      <c r="S6" s="106">
        <v>30700</v>
      </c>
      <c r="T6" s="107">
        <v>39385</v>
      </c>
      <c r="U6" s="106">
        <v>4517</v>
      </c>
      <c r="V6" s="107">
        <v>5756</v>
      </c>
      <c r="W6" s="106">
        <v>2664</v>
      </c>
      <c r="X6" s="107">
        <v>3407</v>
      </c>
      <c r="Y6" s="106">
        <v>60556</v>
      </c>
      <c r="Z6" s="107">
        <v>75970</v>
      </c>
    </row>
    <row r="7" spans="1:29" s="47" customFormat="1" ht="12.75" customHeight="1">
      <c r="A7" s="109">
        <v>1</v>
      </c>
      <c r="B7" s="109" t="s">
        <v>105</v>
      </c>
      <c r="C7" s="110">
        <v>1955</v>
      </c>
      <c r="D7" s="111">
        <v>2438</v>
      </c>
      <c r="E7" s="110">
        <v>3199</v>
      </c>
      <c r="F7" s="111">
        <v>4375</v>
      </c>
      <c r="G7" s="110">
        <v>1001</v>
      </c>
      <c r="H7" s="112">
        <v>1294</v>
      </c>
      <c r="I7" s="110">
        <v>284</v>
      </c>
      <c r="J7" s="111">
        <v>486</v>
      </c>
      <c r="K7" s="110">
        <v>880</v>
      </c>
      <c r="L7" s="111">
        <v>1141</v>
      </c>
      <c r="M7" s="110">
        <v>88</v>
      </c>
      <c r="N7" s="111">
        <v>251</v>
      </c>
      <c r="O7" s="110">
        <v>1618</v>
      </c>
      <c r="P7" s="111">
        <v>2114</v>
      </c>
      <c r="Q7" s="110">
        <v>110</v>
      </c>
      <c r="R7" s="111">
        <v>164</v>
      </c>
      <c r="S7" s="110">
        <v>8264</v>
      </c>
      <c r="T7" s="111">
        <v>10405</v>
      </c>
      <c r="U7" s="110">
        <v>723</v>
      </c>
      <c r="V7" s="111">
        <v>917</v>
      </c>
      <c r="W7" s="110">
        <v>1876</v>
      </c>
      <c r="X7" s="111">
        <v>2325</v>
      </c>
      <c r="Y7" s="110">
        <v>15133</v>
      </c>
      <c r="Z7" s="111">
        <v>18514</v>
      </c>
    </row>
    <row r="8" spans="1:29" s="49" customFormat="1" ht="12.75" customHeight="1">
      <c r="A8" s="113">
        <v>114</v>
      </c>
      <c r="B8" s="113" t="s">
        <v>126</v>
      </c>
      <c r="C8" s="114">
        <v>31</v>
      </c>
      <c r="D8" s="115">
        <v>42</v>
      </c>
      <c r="E8" s="114">
        <v>55</v>
      </c>
      <c r="F8" s="115">
        <v>72</v>
      </c>
      <c r="G8" s="114">
        <v>36</v>
      </c>
      <c r="H8" s="116">
        <v>37</v>
      </c>
      <c r="I8" s="114">
        <v>6</v>
      </c>
      <c r="J8" s="115">
        <v>10</v>
      </c>
      <c r="K8" s="114">
        <v>15</v>
      </c>
      <c r="L8" s="115">
        <v>18</v>
      </c>
      <c r="M8" s="114" t="s">
        <v>465</v>
      </c>
      <c r="N8" s="115">
        <v>4</v>
      </c>
      <c r="O8" s="114">
        <v>58</v>
      </c>
      <c r="P8" s="115">
        <v>80</v>
      </c>
      <c r="Q8" s="114" t="s">
        <v>465</v>
      </c>
      <c r="R8" s="115" t="s">
        <v>465</v>
      </c>
      <c r="S8" s="114">
        <v>283</v>
      </c>
      <c r="T8" s="115">
        <v>359</v>
      </c>
      <c r="U8" s="114">
        <v>8</v>
      </c>
      <c r="V8" s="115">
        <v>11</v>
      </c>
      <c r="W8" s="114" t="s">
        <v>465</v>
      </c>
      <c r="X8" s="115" t="s">
        <v>465</v>
      </c>
      <c r="Y8" s="114">
        <v>386</v>
      </c>
      <c r="Z8" s="115">
        <v>476</v>
      </c>
    </row>
    <row r="9" spans="1:29" s="51" customFormat="1" ht="12.75" customHeight="1">
      <c r="A9" s="113">
        <v>115</v>
      </c>
      <c r="B9" s="113" t="s">
        <v>128</v>
      </c>
      <c r="C9" s="114">
        <v>20</v>
      </c>
      <c r="D9" s="115">
        <v>28</v>
      </c>
      <c r="E9" s="114">
        <v>23</v>
      </c>
      <c r="F9" s="115">
        <v>36</v>
      </c>
      <c r="G9" s="114">
        <v>29</v>
      </c>
      <c r="H9" s="116">
        <v>40</v>
      </c>
      <c r="I9" s="114" t="s">
        <v>465</v>
      </c>
      <c r="J9" s="115">
        <v>8</v>
      </c>
      <c r="K9" s="114">
        <v>5</v>
      </c>
      <c r="L9" s="115">
        <v>8</v>
      </c>
      <c r="M9" s="114">
        <v>0</v>
      </c>
      <c r="N9" s="115">
        <v>6</v>
      </c>
      <c r="O9" s="114">
        <v>58</v>
      </c>
      <c r="P9" s="115">
        <v>76</v>
      </c>
      <c r="Q9" s="114" t="s">
        <v>465</v>
      </c>
      <c r="R9" s="115">
        <v>5</v>
      </c>
      <c r="S9" s="114">
        <v>93</v>
      </c>
      <c r="T9" s="115">
        <v>123</v>
      </c>
      <c r="U9" s="114" t="s">
        <v>465</v>
      </c>
      <c r="V9" s="115" t="s">
        <v>465</v>
      </c>
      <c r="W9" s="114">
        <v>20</v>
      </c>
      <c r="X9" s="115">
        <v>44</v>
      </c>
      <c r="Y9" s="114">
        <v>179</v>
      </c>
      <c r="Z9" s="115">
        <v>239</v>
      </c>
    </row>
    <row r="10" spans="1:29" s="51" customFormat="1" ht="12.75" customHeight="1">
      <c r="A10" s="113">
        <v>117</v>
      </c>
      <c r="B10" s="113" t="s">
        <v>131</v>
      </c>
      <c r="C10" s="114">
        <v>52</v>
      </c>
      <c r="D10" s="115">
        <v>57</v>
      </c>
      <c r="E10" s="114">
        <v>33</v>
      </c>
      <c r="F10" s="115">
        <v>50</v>
      </c>
      <c r="G10" s="114" t="s">
        <v>465</v>
      </c>
      <c r="H10" s="116">
        <v>13</v>
      </c>
      <c r="I10" s="114">
        <v>5</v>
      </c>
      <c r="J10" s="115">
        <v>7</v>
      </c>
      <c r="K10" s="114">
        <v>11</v>
      </c>
      <c r="L10" s="115">
        <v>17</v>
      </c>
      <c r="M10" s="114">
        <v>0</v>
      </c>
      <c r="N10" s="115" t="s">
        <v>465</v>
      </c>
      <c r="O10" s="114">
        <v>70</v>
      </c>
      <c r="P10" s="115">
        <v>95</v>
      </c>
      <c r="Q10" s="114">
        <v>7</v>
      </c>
      <c r="R10" s="115">
        <v>7</v>
      </c>
      <c r="S10" s="114">
        <v>131</v>
      </c>
      <c r="T10" s="115">
        <v>164</v>
      </c>
      <c r="U10" s="114">
        <v>18</v>
      </c>
      <c r="V10" s="115">
        <v>24</v>
      </c>
      <c r="W10" s="114">
        <v>9</v>
      </c>
      <c r="X10" s="115">
        <v>10</v>
      </c>
      <c r="Y10" s="114">
        <v>245</v>
      </c>
      <c r="Z10" s="115">
        <v>302</v>
      </c>
    </row>
    <row r="11" spans="1:29" s="51" customFormat="1" ht="12.75" customHeight="1">
      <c r="A11" s="113">
        <v>120</v>
      </c>
      <c r="B11" s="113" t="s">
        <v>130</v>
      </c>
      <c r="C11" s="114">
        <v>20</v>
      </c>
      <c r="D11" s="115">
        <v>32</v>
      </c>
      <c r="E11" s="114">
        <v>28</v>
      </c>
      <c r="F11" s="115">
        <v>47</v>
      </c>
      <c r="G11" s="114">
        <v>10</v>
      </c>
      <c r="H11" s="116">
        <v>21</v>
      </c>
      <c r="I11" s="114">
        <v>0</v>
      </c>
      <c r="J11" s="115">
        <v>9</v>
      </c>
      <c r="K11" s="114">
        <v>6</v>
      </c>
      <c r="L11" s="115">
        <v>12</v>
      </c>
      <c r="M11" s="114" t="s">
        <v>465</v>
      </c>
      <c r="N11" s="115">
        <v>6</v>
      </c>
      <c r="O11" s="114" t="s">
        <v>465</v>
      </c>
      <c r="P11" s="115">
        <v>4</v>
      </c>
      <c r="Q11" s="114">
        <v>0</v>
      </c>
      <c r="R11" s="115">
        <v>0</v>
      </c>
      <c r="S11" s="114">
        <v>132</v>
      </c>
      <c r="T11" s="115">
        <v>179</v>
      </c>
      <c r="U11" s="114">
        <v>5</v>
      </c>
      <c r="V11" s="115">
        <v>7</v>
      </c>
      <c r="W11" s="114" t="s">
        <v>465</v>
      </c>
      <c r="X11" s="115" t="s">
        <v>465</v>
      </c>
      <c r="Y11" s="114">
        <v>174</v>
      </c>
      <c r="Z11" s="115">
        <v>251</v>
      </c>
    </row>
    <row r="12" spans="1:29" s="51" customFormat="1" ht="12.75" customHeight="1">
      <c r="A12" s="113">
        <v>123</v>
      </c>
      <c r="B12" s="113" t="s">
        <v>111</v>
      </c>
      <c r="C12" s="114">
        <v>72</v>
      </c>
      <c r="D12" s="115">
        <v>84</v>
      </c>
      <c r="E12" s="114">
        <v>133</v>
      </c>
      <c r="F12" s="115">
        <v>186</v>
      </c>
      <c r="G12" s="114">
        <v>109</v>
      </c>
      <c r="H12" s="116">
        <v>127</v>
      </c>
      <c r="I12" s="114">
        <v>11</v>
      </c>
      <c r="J12" s="115">
        <v>12</v>
      </c>
      <c r="K12" s="114">
        <v>66</v>
      </c>
      <c r="L12" s="115">
        <v>80</v>
      </c>
      <c r="M12" s="114">
        <v>5</v>
      </c>
      <c r="N12" s="115">
        <v>14</v>
      </c>
      <c r="O12" s="114">
        <v>105</v>
      </c>
      <c r="P12" s="115">
        <v>135</v>
      </c>
      <c r="Q12" s="114">
        <v>10</v>
      </c>
      <c r="R12" s="115">
        <v>12</v>
      </c>
      <c r="S12" s="114">
        <v>287</v>
      </c>
      <c r="T12" s="115">
        <v>376</v>
      </c>
      <c r="U12" s="114">
        <v>45</v>
      </c>
      <c r="V12" s="115">
        <v>61</v>
      </c>
      <c r="W12" s="114">
        <v>212</v>
      </c>
      <c r="X12" s="115">
        <v>248</v>
      </c>
      <c r="Y12" s="114">
        <v>757</v>
      </c>
      <c r="Z12" s="115">
        <v>910</v>
      </c>
    </row>
    <row r="13" spans="1:29" s="51" customFormat="1" ht="12.75" customHeight="1">
      <c r="A13" s="113">
        <v>125</v>
      </c>
      <c r="B13" s="113" t="s">
        <v>108</v>
      </c>
      <c r="C13" s="114">
        <v>15</v>
      </c>
      <c r="D13" s="115">
        <v>23</v>
      </c>
      <c r="E13" s="114">
        <v>35</v>
      </c>
      <c r="F13" s="115">
        <v>54</v>
      </c>
      <c r="G13" s="114" t="s">
        <v>465</v>
      </c>
      <c r="H13" s="116">
        <v>5</v>
      </c>
      <c r="I13" s="114">
        <v>0</v>
      </c>
      <c r="J13" s="115" t="s">
        <v>465</v>
      </c>
      <c r="K13" s="114">
        <v>7</v>
      </c>
      <c r="L13" s="115">
        <v>8</v>
      </c>
      <c r="M13" s="114">
        <v>0</v>
      </c>
      <c r="N13" s="115">
        <v>0</v>
      </c>
      <c r="O13" s="114">
        <v>10</v>
      </c>
      <c r="P13" s="115">
        <v>14</v>
      </c>
      <c r="Q13" s="114">
        <v>0</v>
      </c>
      <c r="R13" s="115">
        <v>0</v>
      </c>
      <c r="S13" s="114">
        <v>96</v>
      </c>
      <c r="T13" s="115">
        <v>116</v>
      </c>
      <c r="U13" s="114">
        <v>8</v>
      </c>
      <c r="V13" s="115">
        <v>8</v>
      </c>
      <c r="W13" s="114">
        <v>56</v>
      </c>
      <c r="X13" s="115">
        <v>69</v>
      </c>
      <c r="Y13" s="114">
        <v>181</v>
      </c>
      <c r="Z13" s="115">
        <v>227</v>
      </c>
    </row>
    <row r="14" spans="1:29" s="51" customFormat="1" ht="12.75" customHeight="1">
      <c r="A14" s="113">
        <v>126</v>
      </c>
      <c r="B14" s="113" t="s">
        <v>110</v>
      </c>
      <c r="C14" s="114">
        <v>107</v>
      </c>
      <c r="D14" s="115">
        <v>131</v>
      </c>
      <c r="E14" s="114">
        <v>132</v>
      </c>
      <c r="F14" s="115">
        <v>189</v>
      </c>
      <c r="G14" s="114">
        <v>62</v>
      </c>
      <c r="H14" s="116">
        <v>68</v>
      </c>
      <c r="I14" s="114">
        <v>15</v>
      </c>
      <c r="J14" s="115">
        <v>30</v>
      </c>
      <c r="K14" s="114">
        <v>48</v>
      </c>
      <c r="L14" s="115">
        <v>55</v>
      </c>
      <c r="M14" s="114">
        <v>9</v>
      </c>
      <c r="N14" s="115">
        <v>18</v>
      </c>
      <c r="O14" s="114">
        <v>68</v>
      </c>
      <c r="P14" s="115">
        <v>89</v>
      </c>
      <c r="Q14" s="114">
        <v>9</v>
      </c>
      <c r="R14" s="115">
        <v>15</v>
      </c>
      <c r="S14" s="114">
        <v>393</v>
      </c>
      <c r="T14" s="115">
        <v>483</v>
      </c>
      <c r="U14" s="114">
        <v>51</v>
      </c>
      <c r="V14" s="115">
        <v>60</v>
      </c>
      <c r="W14" s="114" t="s">
        <v>465</v>
      </c>
      <c r="X14" s="115" t="s">
        <v>465</v>
      </c>
      <c r="Y14" s="114">
        <v>679</v>
      </c>
      <c r="Z14" s="115">
        <v>817</v>
      </c>
    </row>
    <row r="15" spans="1:29" s="51" customFormat="1" ht="12.75" customHeight="1">
      <c r="A15" s="113">
        <v>127</v>
      </c>
      <c r="B15" s="113" t="s">
        <v>106</v>
      </c>
      <c r="C15" s="117">
        <v>83</v>
      </c>
      <c r="D15" s="115">
        <v>103</v>
      </c>
      <c r="E15" s="117">
        <v>117</v>
      </c>
      <c r="F15" s="115">
        <v>153</v>
      </c>
      <c r="G15" s="114">
        <v>52</v>
      </c>
      <c r="H15" s="116">
        <v>73</v>
      </c>
      <c r="I15" s="117">
        <v>27</v>
      </c>
      <c r="J15" s="115">
        <v>44</v>
      </c>
      <c r="K15" s="117">
        <v>40</v>
      </c>
      <c r="L15" s="115">
        <v>55</v>
      </c>
      <c r="M15" s="117" t="s">
        <v>465</v>
      </c>
      <c r="N15" s="115">
        <v>11</v>
      </c>
      <c r="O15" s="117">
        <v>87</v>
      </c>
      <c r="P15" s="115">
        <v>122</v>
      </c>
      <c r="Q15" s="117">
        <v>6</v>
      </c>
      <c r="R15" s="115">
        <v>7</v>
      </c>
      <c r="S15" s="117">
        <v>271</v>
      </c>
      <c r="T15" s="115">
        <v>404</v>
      </c>
      <c r="U15" s="117">
        <v>50</v>
      </c>
      <c r="V15" s="115">
        <v>69</v>
      </c>
      <c r="W15" s="117">
        <v>0</v>
      </c>
      <c r="X15" s="115">
        <v>0</v>
      </c>
      <c r="Y15" s="117">
        <v>517</v>
      </c>
      <c r="Z15" s="115">
        <v>671</v>
      </c>
    </row>
    <row r="16" spans="1:29" s="51" customFormat="1" ht="12.75" customHeight="1">
      <c r="A16" s="113">
        <v>128</v>
      </c>
      <c r="B16" s="113" t="s">
        <v>117</v>
      </c>
      <c r="C16" s="114">
        <v>9</v>
      </c>
      <c r="D16" s="115">
        <v>12</v>
      </c>
      <c r="E16" s="114">
        <v>16</v>
      </c>
      <c r="F16" s="115">
        <v>18</v>
      </c>
      <c r="G16" s="114" t="s">
        <v>465</v>
      </c>
      <c r="H16" s="116">
        <v>6</v>
      </c>
      <c r="I16" s="114">
        <v>0</v>
      </c>
      <c r="J16" s="115">
        <v>0</v>
      </c>
      <c r="K16" s="114" t="s">
        <v>465</v>
      </c>
      <c r="L16" s="115" t="s">
        <v>465</v>
      </c>
      <c r="M16" s="114">
        <v>0</v>
      </c>
      <c r="N16" s="115" t="s">
        <v>465</v>
      </c>
      <c r="O16" s="114">
        <v>19</v>
      </c>
      <c r="P16" s="115">
        <v>23</v>
      </c>
      <c r="Q16" s="114" t="s">
        <v>465</v>
      </c>
      <c r="R16" s="115" t="s">
        <v>465</v>
      </c>
      <c r="S16" s="114">
        <v>44</v>
      </c>
      <c r="T16" s="115">
        <v>79</v>
      </c>
      <c r="U16" s="114">
        <v>7</v>
      </c>
      <c r="V16" s="115">
        <v>9</v>
      </c>
      <c r="W16" s="114" t="s">
        <v>465</v>
      </c>
      <c r="X16" s="115" t="s">
        <v>465</v>
      </c>
      <c r="Y16" s="114">
        <v>74</v>
      </c>
      <c r="Z16" s="115">
        <v>106</v>
      </c>
    </row>
    <row r="17" spans="1:26" s="51" customFormat="1" ht="12.75" customHeight="1">
      <c r="A17" s="113">
        <v>136</v>
      </c>
      <c r="B17" s="113" t="s">
        <v>109</v>
      </c>
      <c r="C17" s="114">
        <v>77</v>
      </c>
      <c r="D17" s="115">
        <v>94</v>
      </c>
      <c r="E17" s="114">
        <v>186</v>
      </c>
      <c r="F17" s="115">
        <v>251</v>
      </c>
      <c r="G17" s="114">
        <v>52</v>
      </c>
      <c r="H17" s="116">
        <v>55</v>
      </c>
      <c r="I17" s="114">
        <v>5</v>
      </c>
      <c r="J17" s="115">
        <v>12</v>
      </c>
      <c r="K17" s="114">
        <v>50</v>
      </c>
      <c r="L17" s="115">
        <v>73</v>
      </c>
      <c r="M17" s="114">
        <v>8</v>
      </c>
      <c r="N17" s="115">
        <v>16</v>
      </c>
      <c r="O17" s="114">
        <v>32</v>
      </c>
      <c r="P17" s="115">
        <v>44</v>
      </c>
      <c r="Q17" s="114">
        <v>4</v>
      </c>
      <c r="R17" s="115">
        <v>7</v>
      </c>
      <c r="S17" s="114">
        <v>389</v>
      </c>
      <c r="T17" s="115">
        <v>501</v>
      </c>
      <c r="U17" s="114">
        <v>72</v>
      </c>
      <c r="V17" s="115">
        <v>91</v>
      </c>
      <c r="W17" s="114">
        <v>222</v>
      </c>
      <c r="X17" s="115">
        <v>256</v>
      </c>
      <c r="Y17" s="114">
        <v>856</v>
      </c>
      <c r="Z17" s="115">
        <v>1027</v>
      </c>
    </row>
    <row r="18" spans="1:26" s="51" customFormat="1" ht="12.75" customHeight="1">
      <c r="A18" s="113">
        <v>138</v>
      </c>
      <c r="B18" s="113" t="s">
        <v>124</v>
      </c>
      <c r="C18" s="114">
        <v>53</v>
      </c>
      <c r="D18" s="115">
        <v>70</v>
      </c>
      <c r="E18" s="114">
        <v>48</v>
      </c>
      <c r="F18" s="115">
        <v>70</v>
      </c>
      <c r="G18" s="114">
        <v>54</v>
      </c>
      <c r="H18" s="116">
        <v>64</v>
      </c>
      <c r="I18" s="114">
        <v>6</v>
      </c>
      <c r="J18" s="115">
        <v>12</v>
      </c>
      <c r="K18" s="114">
        <v>25</v>
      </c>
      <c r="L18" s="115">
        <v>33</v>
      </c>
      <c r="M18" s="114">
        <v>5</v>
      </c>
      <c r="N18" s="115">
        <v>10</v>
      </c>
      <c r="O18" s="114" t="s">
        <v>465</v>
      </c>
      <c r="P18" s="115" t="s">
        <v>465</v>
      </c>
      <c r="Q18" s="114">
        <v>0</v>
      </c>
      <c r="R18" s="115" t="s">
        <v>465</v>
      </c>
      <c r="S18" s="114">
        <v>214</v>
      </c>
      <c r="T18" s="115">
        <v>250</v>
      </c>
      <c r="U18" s="114">
        <v>33</v>
      </c>
      <c r="V18" s="115">
        <v>42</v>
      </c>
      <c r="W18" s="114">
        <v>95</v>
      </c>
      <c r="X18" s="115">
        <v>128</v>
      </c>
      <c r="Y18" s="114">
        <v>366</v>
      </c>
      <c r="Z18" s="115">
        <v>437</v>
      </c>
    </row>
    <row r="19" spans="1:26" s="51" customFormat="1" ht="12.75" customHeight="1">
      <c r="A19" s="113">
        <v>139</v>
      </c>
      <c r="B19" s="113" t="s">
        <v>127</v>
      </c>
      <c r="C19" s="114">
        <v>42</v>
      </c>
      <c r="D19" s="115">
        <v>49</v>
      </c>
      <c r="E19" s="114">
        <v>59</v>
      </c>
      <c r="F19" s="115">
        <v>75</v>
      </c>
      <c r="G19" s="114">
        <v>16</v>
      </c>
      <c r="H19" s="116">
        <v>18</v>
      </c>
      <c r="I19" s="114">
        <v>18</v>
      </c>
      <c r="J19" s="115">
        <v>26</v>
      </c>
      <c r="K19" s="114">
        <v>23</v>
      </c>
      <c r="L19" s="115">
        <v>26</v>
      </c>
      <c r="M19" s="114">
        <v>0</v>
      </c>
      <c r="N19" s="115" t="s">
        <v>465</v>
      </c>
      <c r="O19" s="114">
        <v>11</v>
      </c>
      <c r="P19" s="115">
        <v>17</v>
      </c>
      <c r="Q19" s="114" t="s">
        <v>465</v>
      </c>
      <c r="R19" s="115" t="s">
        <v>465</v>
      </c>
      <c r="S19" s="114">
        <v>68</v>
      </c>
      <c r="T19" s="115">
        <v>89</v>
      </c>
      <c r="U19" s="114">
        <v>9</v>
      </c>
      <c r="V19" s="115">
        <v>11</v>
      </c>
      <c r="W19" s="114">
        <v>0</v>
      </c>
      <c r="X19" s="115" t="s">
        <v>465</v>
      </c>
      <c r="Y19" s="114">
        <v>159</v>
      </c>
      <c r="Z19" s="115">
        <v>196</v>
      </c>
    </row>
    <row r="20" spans="1:26" s="51" customFormat="1" ht="12.75" customHeight="1">
      <c r="A20" s="113">
        <v>140</v>
      </c>
      <c r="B20" s="113" t="s">
        <v>115</v>
      </c>
      <c r="C20" s="114">
        <v>11</v>
      </c>
      <c r="D20" s="115">
        <v>14</v>
      </c>
      <c r="E20" s="114">
        <v>8</v>
      </c>
      <c r="F20" s="115">
        <v>15</v>
      </c>
      <c r="G20" s="114" t="s">
        <v>465</v>
      </c>
      <c r="H20" s="116" t="s">
        <v>465</v>
      </c>
      <c r="I20" s="114" t="s">
        <v>465</v>
      </c>
      <c r="J20" s="115" t="s">
        <v>465</v>
      </c>
      <c r="K20" s="114">
        <v>0</v>
      </c>
      <c r="L20" s="115" t="s">
        <v>465</v>
      </c>
      <c r="M20" s="114" t="s">
        <v>465</v>
      </c>
      <c r="N20" s="115" t="s">
        <v>465</v>
      </c>
      <c r="O20" s="114" t="s">
        <v>465</v>
      </c>
      <c r="P20" s="115" t="s">
        <v>465</v>
      </c>
      <c r="Q20" s="114">
        <v>0</v>
      </c>
      <c r="R20" s="115">
        <v>0</v>
      </c>
      <c r="S20" s="114">
        <v>11</v>
      </c>
      <c r="T20" s="115">
        <v>22</v>
      </c>
      <c r="U20" s="114" t="s">
        <v>465</v>
      </c>
      <c r="V20" s="115" t="s">
        <v>465</v>
      </c>
      <c r="W20" s="114">
        <v>0</v>
      </c>
      <c r="X20" s="115">
        <v>0</v>
      </c>
      <c r="Y20" s="114">
        <v>27</v>
      </c>
      <c r="Z20" s="115">
        <v>45</v>
      </c>
    </row>
    <row r="21" spans="1:26" s="51" customFormat="1" ht="12.75" customHeight="1">
      <c r="A21" s="113">
        <v>160</v>
      </c>
      <c r="B21" s="113" t="s">
        <v>125</v>
      </c>
      <c r="C21" s="114">
        <v>34</v>
      </c>
      <c r="D21" s="115">
        <v>48</v>
      </c>
      <c r="E21" s="114">
        <v>43</v>
      </c>
      <c r="F21" s="115">
        <v>68</v>
      </c>
      <c r="G21" s="114">
        <v>24</v>
      </c>
      <c r="H21" s="116">
        <v>27</v>
      </c>
      <c r="I21" s="114">
        <v>0</v>
      </c>
      <c r="J21" s="115">
        <v>0</v>
      </c>
      <c r="K21" s="114">
        <v>0</v>
      </c>
      <c r="L21" s="115">
        <v>0</v>
      </c>
      <c r="M21" s="114" t="s">
        <v>465</v>
      </c>
      <c r="N21" s="115">
        <v>8</v>
      </c>
      <c r="O21" s="114">
        <v>71</v>
      </c>
      <c r="P21" s="115">
        <v>83</v>
      </c>
      <c r="Q21" s="114" t="s">
        <v>465</v>
      </c>
      <c r="R21" s="115" t="s">
        <v>465</v>
      </c>
      <c r="S21" s="114">
        <v>170</v>
      </c>
      <c r="T21" s="115">
        <v>235</v>
      </c>
      <c r="U21" s="114">
        <v>7</v>
      </c>
      <c r="V21" s="115">
        <v>11</v>
      </c>
      <c r="W21" s="114">
        <v>145</v>
      </c>
      <c r="X21" s="115">
        <v>165</v>
      </c>
      <c r="Y21" s="114">
        <v>409</v>
      </c>
      <c r="Z21" s="115">
        <v>508</v>
      </c>
    </row>
    <row r="22" spans="1:26" s="51" customFormat="1" ht="12.75" customHeight="1">
      <c r="A22" s="113">
        <v>162</v>
      </c>
      <c r="B22" s="113" t="s">
        <v>107</v>
      </c>
      <c r="C22" s="114">
        <v>18</v>
      </c>
      <c r="D22" s="115">
        <v>25</v>
      </c>
      <c r="E22" s="114">
        <v>12</v>
      </c>
      <c r="F22" s="115">
        <v>21</v>
      </c>
      <c r="G22" s="114">
        <v>12</v>
      </c>
      <c r="H22" s="116">
        <v>13</v>
      </c>
      <c r="I22" s="114" t="s">
        <v>465</v>
      </c>
      <c r="J22" s="115" t="s">
        <v>465</v>
      </c>
      <c r="K22" s="114" t="s">
        <v>465</v>
      </c>
      <c r="L22" s="115">
        <v>6</v>
      </c>
      <c r="M22" s="114">
        <v>0</v>
      </c>
      <c r="N22" s="115" t="s">
        <v>465</v>
      </c>
      <c r="O22" s="114" t="s">
        <v>465</v>
      </c>
      <c r="P22" s="115">
        <v>5</v>
      </c>
      <c r="Q22" s="114" t="s">
        <v>465</v>
      </c>
      <c r="R22" s="115">
        <v>4</v>
      </c>
      <c r="S22" s="114">
        <v>35</v>
      </c>
      <c r="T22" s="115">
        <v>49</v>
      </c>
      <c r="U22" s="114">
        <v>13</v>
      </c>
      <c r="V22" s="115">
        <v>15</v>
      </c>
      <c r="W22" s="114" t="s">
        <v>465</v>
      </c>
      <c r="X22" s="115" t="s">
        <v>465</v>
      </c>
      <c r="Y22" s="114">
        <v>86</v>
      </c>
      <c r="Z22" s="115">
        <v>107</v>
      </c>
    </row>
    <row r="23" spans="1:26" s="51" customFormat="1" ht="12.75" customHeight="1">
      <c r="A23" s="113">
        <v>163</v>
      </c>
      <c r="B23" s="113" t="s">
        <v>119</v>
      </c>
      <c r="C23" s="114">
        <v>52</v>
      </c>
      <c r="D23" s="115">
        <v>64</v>
      </c>
      <c r="E23" s="114">
        <v>52</v>
      </c>
      <c r="F23" s="115">
        <v>81</v>
      </c>
      <c r="G23" s="114">
        <v>11</v>
      </c>
      <c r="H23" s="116">
        <v>11</v>
      </c>
      <c r="I23" s="114">
        <v>10</v>
      </c>
      <c r="J23" s="115">
        <v>14</v>
      </c>
      <c r="K23" s="114">
        <v>6</v>
      </c>
      <c r="L23" s="115">
        <v>9</v>
      </c>
      <c r="M23" s="114">
        <v>0</v>
      </c>
      <c r="N23" s="115" t="s">
        <v>465</v>
      </c>
      <c r="O23" s="114">
        <v>40</v>
      </c>
      <c r="P23" s="115">
        <v>61</v>
      </c>
      <c r="Q23" s="114">
        <v>0</v>
      </c>
      <c r="R23" s="115" t="s">
        <v>465</v>
      </c>
      <c r="S23" s="114">
        <v>218</v>
      </c>
      <c r="T23" s="115">
        <v>268</v>
      </c>
      <c r="U23" s="114">
        <v>27</v>
      </c>
      <c r="V23" s="115">
        <v>34</v>
      </c>
      <c r="W23" s="114" t="s">
        <v>465</v>
      </c>
      <c r="X23" s="115">
        <v>7</v>
      </c>
      <c r="Y23" s="114">
        <v>353</v>
      </c>
      <c r="Z23" s="115">
        <v>433</v>
      </c>
    </row>
    <row r="24" spans="1:26" s="51" customFormat="1" ht="12.75" customHeight="1">
      <c r="A24" s="113">
        <v>180</v>
      </c>
      <c r="B24" s="113" t="s">
        <v>121</v>
      </c>
      <c r="C24" s="114">
        <v>797</v>
      </c>
      <c r="D24" s="115">
        <v>988</v>
      </c>
      <c r="E24" s="114">
        <v>1621</v>
      </c>
      <c r="F24" s="115">
        <v>2131</v>
      </c>
      <c r="G24" s="114">
        <v>238</v>
      </c>
      <c r="H24" s="116">
        <v>304</v>
      </c>
      <c r="I24" s="114">
        <v>102</v>
      </c>
      <c r="J24" s="115">
        <v>187</v>
      </c>
      <c r="K24" s="114">
        <v>431</v>
      </c>
      <c r="L24" s="115">
        <v>541</v>
      </c>
      <c r="M24" s="114">
        <v>39</v>
      </c>
      <c r="N24" s="115">
        <v>105</v>
      </c>
      <c r="O24" s="114">
        <v>786</v>
      </c>
      <c r="P24" s="115">
        <v>991</v>
      </c>
      <c r="Q24" s="114">
        <v>21</v>
      </c>
      <c r="R24" s="115">
        <v>31</v>
      </c>
      <c r="S24" s="114">
        <v>3643</v>
      </c>
      <c r="T24" s="115">
        <v>4483</v>
      </c>
      <c r="U24" s="114">
        <v>137</v>
      </c>
      <c r="V24" s="115">
        <v>169</v>
      </c>
      <c r="W24" s="114">
        <v>0</v>
      </c>
      <c r="X24" s="115">
        <v>0</v>
      </c>
      <c r="Y24" s="114">
        <v>5928</v>
      </c>
      <c r="Z24" s="115">
        <v>7202</v>
      </c>
    </row>
    <row r="25" spans="1:26" s="51" customFormat="1" ht="12.75" customHeight="1">
      <c r="A25" s="113">
        <v>181</v>
      </c>
      <c r="B25" s="113" t="s">
        <v>123</v>
      </c>
      <c r="C25" s="114">
        <v>80</v>
      </c>
      <c r="D25" s="115">
        <v>90</v>
      </c>
      <c r="E25" s="114">
        <v>114</v>
      </c>
      <c r="F25" s="115">
        <v>156</v>
      </c>
      <c r="G25" s="114">
        <v>28</v>
      </c>
      <c r="H25" s="116">
        <v>28</v>
      </c>
      <c r="I25" s="114">
        <v>11</v>
      </c>
      <c r="J25" s="115">
        <v>19</v>
      </c>
      <c r="K25" s="114">
        <v>18</v>
      </c>
      <c r="L25" s="115">
        <v>22</v>
      </c>
      <c r="M25" s="114">
        <v>4</v>
      </c>
      <c r="N25" s="115">
        <v>11</v>
      </c>
      <c r="O25" s="114">
        <v>5</v>
      </c>
      <c r="P25" s="115">
        <v>6</v>
      </c>
      <c r="Q25" s="114" t="s">
        <v>465</v>
      </c>
      <c r="R25" s="115" t="s">
        <v>465</v>
      </c>
      <c r="S25" s="114">
        <v>531</v>
      </c>
      <c r="T25" s="115">
        <v>639</v>
      </c>
      <c r="U25" s="114">
        <v>13</v>
      </c>
      <c r="V25" s="115">
        <v>17</v>
      </c>
      <c r="W25" s="114">
        <v>497</v>
      </c>
      <c r="X25" s="115">
        <v>591</v>
      </c>
      <c r="Y25" s="114">
        <v>1066</v>
      </c>
      <c r="Z25" s="115">
        <v>1255</v>
      </c>
    </row>
    <row r="26" spans="1:26" s="51" customFormat="1" ht="12.75" customHeight="1">
      <c r="A26" s="113">
        <v>182</v>
      </c>
      <c r="B26" s="113" t="s">
        <v>113</v>
      </c>
      <c r="C26" s="114">
        <v>58</v>
      </c>
      <c r="D26" s="115">
        <v>76</v>
      </c>
      <c r="E26" s="114">
        <v>104</v>
      </c>
      <c r="F26" s="115">
        <v>146</v>
      </c>
      <c r="G26" s="114">
        <v>36</v>
      </c>
      <c r="H26" s="116">
        <v>40</v>
      </c>
      <c r="I26" s="114">
        <v>8</v>
      </c>
      <c r="J26" s="115">
        <v>9</v>
      </c>
      <c r="K26" s="114">
        <v>39</v>
      </c>
      <c r="L26" s="115">
        <v>53</v>
      </c>
      <c r="M26" s="114" t="s">
        <v>465</v>
      </c>
      <c r="N26" s="115">
        <v>8</v>
      </c>
      <c r="O26" s="114" t="s">
        <v>465</v>
      </c>
      <c r="P26" s="115" t="s">
        <v>465</v>
      </c>
      <c r="Q26" s="114">
        <v>9</v>
      </c>
      <c r="R26" s="115">
        <v>15</v>
      </c>
      <c r="S26" s="114">
        <v>261</v>
      </c>
      <c r="T26" s="115">
        <v>343</v>
      </c>
      <c r="U26" s="114">
        <v>33</v>
      </c>
      <c r="V26" s="115">
        <v>42</v>
      </c>
      <c r="W26" s="114">
        <v>53</v>
      </c>
      <c r="X26" s="115">
        <v>81</v>
      </c>
      <c r="Y26" s="114">
        <v>459</v>
      </c>
      <c r="Z26" s="115">
        <v>592</v>
      </c>
    </row>
    <row r="27" spans="1:26" s="51" customFormat="1" ht="12.75" customHeight="1">
      <c r="A27" s="113">
        <v>183</v>
      </c>
      <c r="B27" s="113" t="s">
        <v>122</v>
      </c>
      <c r="C27" s="114">
        <v>48</v>
      </c>
      <c r="D27" s="115">
        <v>53</v>
      </c>
      <c r="E27" s="114">
        <v>72</v>
      </c>
      <c r="F27" s="115">
        <v>95</v>
      </c>
      <c r="G27" s="114">
        <v>43</v>
      </c>
      <c r="H27" s="116">
        <v>51</v>
      </c>
      <c r="I27" s="114">
        <v>8</v>
      </c>
      <c r="J27" s="115">
        <v>12</v>
      </c>
      <c r="K27" s="114">
        <v>27</v>
      </c>
      <c r="L27" s="115">
        <v>32</v>
      </c>
      <c r="M27" s="114" t="s">
        <v>465</v>
      </c>
      <c r="N27" s="115">
        <v>5</v>
      </c>
      <c r="O27" s="114" t="s">
        <v>465</v>
      </c>
      <c r="P27" s="115" t="s">
        <v>465</v>
      </c>
      <c r="Q27" s="114" t="s">
        <v>465</v>
      </c>
      <c r="R27" s="115" t="s">
        <v>465</v>
      </c>
      <c r="S27" s="114">
        <v>175</v>
      </c>
      <c r="T27" s="115">
        <v>217</v>
      </c>
      <c r="U27" s="114">
        <v>17</v>
      </c>
      <c r="V27" s="115">
        <v>21</v>
      </c>
      <c r="W27" s="114">
        <v>98</v>
      </c>
      <c r="X27" s="115">
        <v>125</v>
      </c>
      <c r="Y27" s="114">
        <v>356</v>
      </c>
      <c r="Z27" s="115">
        <v>432</v>
      </c>
    </row>
    <row r="28" spans="1:26" s="51" customFormat="1" ht="12.75" customHeight="1">
      <c r="A28" s="113">
        <v>184</v>
      </c>
      <c r="B28" s="113" t="s">
        <v>120</v>
      </c>
      <c r="C28" s="114">
        <v>65</v>
      </c>
      <c r="D28" s="115">
        <v>81</v>
      </c>
      <c r="E28" s="114">
        <v>98</v>
      </c>
      <c r="F28" s="115">
        <v>130</v>
      </c>
      <c r="G28" s="114">
        <v>27</v>
      </c>
      <c r="H28" s="116">
        <v>35</v>
      </c>
      <c r="I28" s="114">
        <v>16</v>
      </c>
      <c r="J28" s="115">
        <v>21</v>
      </c>
      <c r="K28" s="114">
        <v>8</v>
      </c>
      <c r="L28" s="115">
        <v>10</v>
      </c>
      <c r="M28" s="114" t="s">
        <v>465</v>
      </c>
      <c r="N28" s="115" t="s">
        <v>465</v>
      </c>
      <c r="O28" s="114">
        <v>31</v>
      </c>
      <c r="P28" s="115">
        <v>52</v>
      </c>
      <c r="Q28" s="114">
        <v>0</v>
      </c>
      <c r="R28" s="115" t="s">
        <v>465</v>
      </c>
      <c r="S28" s="114">
        <v>196</v>
      </c>
      <c r="T28" s="115">
        <v>265</v>
      </c>
      <c r="U28" s="114">
        <v>40</v>
      </c>
      <c r="V28" s="115">
        <v>49</v>
      </c>
      <c r="W28" s="114">
        <v>14</v>
      </c>
      <c r="X28" s="115">
        <v>37</v>
      </c>
      <c r="Y28" s="114">
        <v>366</v>
      </c>
      <c r="Z28" s="115">
        <v>476</v>
      </c>
    </row>
    <row r="29" spans="1:26" s="51" customFormat="1" ht="12.75" customHeight="1">
      <c r="A29" s="113">
        <v>186</v>
      </c>
      <c r="B29" s="113" t="s">
        <v>112</v>
      </c>
      <c r="C29" s="114">
        <v>41</v>
      </c>
      <c r="D29" s="115">
        <v>51</v>
      </c>
      <c r="E29" s="114">
        <v>34</v>
      </c>
      <c r="F29" s="115">
        <v>56</v>
      </c>
      <c r="G29" s="114">
        <v>48</v>
      </c>
      <c r="H29" s="116">
        <v>99</v>
      </c>
      <c r="I29" s="114">
        <v>10</v>
      </c>
      <c r="J29" s="115">
        <v>19</v>
      </c>
      <c r="K29" s="114">
        <v>8</v>
      </c>
      <c r="L29" s="115">
        <v>11</v>
      </c>
      <c r="M29" s="114">
        <v>0</v>
      </c>
      <c r="N29" s="115" t="s">
        <v>465</v>
      </c>
      <c r="O29" s="114">
        <v>67</v>
      </c>
      <c r="P29" s="115">
        <v>75</v>
      </c>
      <c r="Q29" s="114">
        <v>27</v>
      </c>
      <c r="R29" s="115">
        <v>38</v>
      </c>
      <c r="S29" s="114">
        <v>102</v>
      </c>
      <c r="T29" s="115">
        <v>135</v>
      </c>
      <c r="U29" s="114" t="s">
        <v>465</v>
      </c>
      <c r="V29" s="115">
        <v>7</v>
      </c>
      <c r="W29" s="114">
        <v>117</v>
      </c>
      <c r="X29" s="115">
        <v>142</v>
      </c>
      <c r="Y29" s="114">
        <v>315</v>
      </c>
      <c r="Z29" s="115">
        <v>395</v>
      </c>
    </row>
    <row r="30" spans="1:26" s="51" customFormat="1" ht="12.75" customHeight="1">
      <c r="A30" s="113">
        <v>187</v>
      </c>
      <c r="B30" s="113" t="s">
        <v>129</v>
      </c>
      <c r="C30" s="114">
        <v>5</v>
      </c>
      <c r="D30" s="115">
        <v>7</v>
      </c>
      <c r="E30" s="114">
        <v>10</v>
      </c>
      <c r="F30" s="115">
        <v>12</v>
      </c>
      <c r="G30" s="114" t="s">
        <v>465</v>
      </c>
      <c r="H30" s="116" t="s">
        <v>465</v>
      </c>
      <c r="I30" s="114" t="s">
        <v>465</v>
      </c>
      <c r="J30" s="115">
        <v>4</v>
      </c>
      <c r="K30" s="114">
        <v>0</v>
      </c>
      <c r="L30" s="115">
        <v>0</v>
      </c>
      <c r="M30" s="114">
        <v>0</v>
      </c>
      <c r="N30" s="115" t="s">
        <v>465</v>
      </c>
      <c r="O30" s="114">
        <v>0</v>
      </c>
      <c r="P30" s="115" t="s">
        <v>465</v>
      </c>
      <c r="Q30" s="114">
        <v>0</v>
      </c>
      <c r="R30" s="115">
        <v>0</v>
      </c>
      <c r="S30" s="114">
        <v>19</v>
      </c>
      <c r="T30" s="115">
        <v>24</v>
      </c>
      <c r="U30" s="114" t="s">
        <v>465</v>
      </c>
      <c r="V30" s="115" t="s">
        <v>465</v>
      </c>
      <c r="W30" s="114">
        <v>24</v>
      </c>
      <c r="X30" s="115">
        <v>30</v>
      </c>
      <c r="Y30" s="114">
        <v>52</v>
      </c>
      <c r="Z30" s="115">
        <v>59</v>
      </c>
    </row>
    <row r="31" spans="1:26" s="51" customFormat="1" ht="12.75" customHeight="1">
      <c r="A31" s="113">
        <v>188</v>
      </c>
      <c r="B31" s="113" t="s">
        <v>114</v>
      </c>
      <c r="C31" s="114">
        <v>85</v>
      </c>
      <c r="D31" s="115">
        <v>121</v>
      </c>
      <c r="E31" s="114">
        <v>97</v>
      </c>
      <c r="F31" s="115">
        <v>162</v>
      </c>
      <c r="G31" s="114">
        <v>36</v>
      </c>
      <c r="H31" s="116">
        <v>68</v>
      </c>
      <c r="I31" s="114">
        <v>0</v>
      </c>
      <c r="J31" s="115">
        <v>0</v>
      </c>
      <c r="K31" s="114">
        <v>18</v>
      </c>
      <c r="L31" s="115">
        <v>35</v>
      </c>
      <c r="M31" s="114" t="s">
        <v>465</v>
      </c>
      <c r="N31" s="115">
        <v>5</v>
      </c>
      <c r="O31" s="114">
        <v>86</v>
      </c>
      <c r="P31" s="115">
        <v>132</v>
      </c>
      <c r="Q31" s="114">
        <v>0</v>
      </c>
      <c r="R31" s="115" t="s">
        <v>465</v>
      </c>
      <c r="S31" s="114">
        <v>244</v>
      </c>
      <c r="T31" s="115">
        <v>317</v>
      </c>
      <c r="U31" s="114">
        <v>64</v>
      </c>
      <c r="V31" s="115">
        <v>72</v>
      </c>
      <c r="W31" s="114">
        <v>167</v>
      </c>
      <c r="X31" s="115">
        <v>204</v>
      </c>
      <c r="Y31" s="114">
        <v>643</v>
      </c>
      <c r="Z31" s="115">
        <v>790</v>
      </c>
    </row>
    <row r="32" spans="1:26" s="51" customFormat="1" ht="12.75" customHeight="1">
      <c r="A32" s="113">
        <v>191</v>
      </c>
      <c r="B32" s="113" t="s">
        <v>118</v>
      </c>
      <c r="C32" s="114">
        <v>44</v>
      </c>
      <c r="D32" s="115">
        <v>64</v>
      </c>
      <c r="E32" s="114">
        <v>31</v>
      </c>
      <c r="F32" s="115">
        <v>61</v>
      </c>
      <c r="G32" s="114">
        <v>42</v>
      </c>
      <c r="H32" s="116">
        <v>59</v>
      </c>
      <c r="I32" s="114">
        <v>4</v>
      </c>
      <c r="J32" s="115">
        <v>6</v>
      </c>
      <c r="K32" s="114">
        <v>15</v>
      </c>
      <c r="L32" s="115">
        <v>25</v>
      </c>
      <c r="M32" s="114" t="s">
        <v>465</v>
      </c>
      <c r="N32" s="115">
        <v>5</v>
      </c>
      <c r="O32" s="114" t="s">
        <v>465</v>
      </c>
      <c r="P32" s="115" t="s">
        <v>465</v>
      </c>
      <c r="Q32" s="114">
        <v>0</v>
      </c>
      <c r="R32" s="115" t="s">
        <v>465</v>
      </c>
      <c r="S32" s="114">
        <v>123</v>
      </c>
      <c r="T32" s="115">
        <v>165</v>
      </c>
      <c r="U32" s="114">
        <v>25</v>
      </c>
      <c r="V32" s="115">
        <v>43</v>
      </c>
      <c r="W32" s="114">
        <v>131</v>
      </c>
      <c r="X32" s="115">
        <v>174</v>
      </c>
      <c r="Y32" s="114">
        <v>294</v>
      </c>
      <c r="Z32" s="115">
        <v>393</v>
      </c>
    </row>
    <row r="33" spans="1:26" s="51" customFormat="1" ht="12.75" customHeight="1">
      <c r="A33" s="113">
        <v>192</v>
      </c>
      <c r="B33" s="113" t="s">
        <v>116</v>
      </c>
      <c r="C33" s="114">
        <v>36</v>
      </c>
      <c r="D33" s="115">
        <v>42</v>
      </c>
      <c r="E33" s="114">
        <v>46</v>
      </c>
      <c r="F33" s="115">
        <v>62</v>
      </c>
      <c r="G33" s="114">
        <v>26</v>
      </c>
      <c r="H33" s="116">
        <v>29</v>
      </c>
      <c r="I33" s="114">
        <v>14</v>
      </c>
      <c r="J33" s="115">
        <v>18</v>
      </c>
      <c r="K33" s="114">
        <v>10</v>
      </c>
      <c r="L33" s="115">
        <v>12</v>
      </c>
      <c r="M33" s="114" t="s">
        <v>465</v>
      </c>
      <c r="N33" s="115" t="s">
        <v>465</v>
      </c>
      <c r="O33" s="114" t="s">
        <v>465</v>
      </c>
      <c r="P33" s="115" t="s">
        <v>465</v>
      </c>
      <c r="Q33" s="114" t="s">
        <v>465</v>
      </c>
      <c r="R33" s="115" t="s">
        <v>465</v>
      </c>
      <c r="S33" s="114">
        <v>139</v>
      </c>
      <c r="T33" s="115">
        <v>177</v>
      </c>
      <c r="U33" s="114">
        <v>33</v>
      </c>
      <c r="V33" s="115">
        <v>39</v>
      </c>
      <c r="W33" s="114" t="s">
        <v>465</v>
      </c>
      <c r="X33" s="115">
        <v>4</v>
      </c>
      <c r="Y33" s="114">
        <v>216</v>
      </c>
      <c r="Z33" s="115">
        <v>270</v>
      </c>
    </row>
    <row r="34" spans="1:26" s="51" customFormat="1" ht="12.75" customHeight="1">
      <c r="A34" s="109">
        <v>3</v>
      </c>
      <c r="B34" s="109" t="s">
        <v>132</v>
      </c>
      <c r="C34" s="110">
        <v>407</v>
      </c>
      <c r="D34" s="111">
        <v>522</v>
      </c>
      <c r="E34" s="110">
        <v>498</v>
      </c>
      <c r="F34" s="111">
        <v>713</v>
      </c>
      <c r="G34" s="110">
        <v>89</v>
      </c>
      <c r="H34" s="112">
        <v>246</v>
      </c>
      <c r="I34" s="110">
        <v>48</v>
      </c>
      <c r="J34" s="111">
        <v>72</v>
      </c>
      <c r="K34" s="110">
        <v>158</v>
      </c>
      <c r="L34" s="111">
        <v>206</v>
      </c>
      <c r="M34" s="110">
        <v>22</v>
      </c>
      <c r="N34" s="111">
        <v>72</v>
      </c>
      <c r="O34" s="110">
        <v>33</v>
      </c>
      <c r="P34" s="111">
        <v>56</v>
      </c>
      <c r="Q34" s="110">
        <v>48</v>
      </c>
      <c r="R34" s="111">
        <v>65</v>
      </c>
      <c r="S34" s="110">
        <v>1120</v>
      </c>
      <c r="T34" s="111">
        <v>1547</v>
      </c>
      <c r="U34" s="110">
        <v>305</v>
      </c>
      <c r="V34" s="111">
        <v>373</v>
      </c>
      <c r="W34" s="110">
        <v>111</v>
      </c>
      <c r="X34" s="111">
        <v>148</v>
      </c>
      <c r="Y34" s="110">
        <v>2212</v>
      </c>
      <c r="Z34" s="111">
        <v>3052</v>
      </c>
    </row>
    <row r="35" spans="1:26" ht="12.75" customHeight="1">
      <c r="A35" s="113">
        <v>305</v>
      </c>
      <c r="B35" s="113" t="s">
        <v>135</v>
      </c>
      <c r="C35" s="114">
        <v>37</v>
      </c>
      <c r="D35" s="115">
        <v>42</v>
      </c>
      <c r="E35" s="114">
        <v>25</v>
      </c>
      <c r="F35" s="115">
        <v>40</v>
      </c>
      <c r="G35" s="114" t="s">
        <v>465</v>
      </c>
      <c r="H35" s="116">
        <v>4</v>
      </c>
      <c r="I35" s="114">
        <v>7</v>
      </c>
      <c r="J35" s="115">
        <v>9</v>
      </c>
      <c r="K35" s="114">
        <v>13</v>
      </c>
      <c r="L35" s="115">
        <v>18</v>
      </c>
      <c r="M35" s="114" t="s">
        <v>465</v>
      </c>
      <c r="N35" s="115" t="s">
        <v>465</v>
      </c>
      <c r="O35" s="114" t="s">
        <v>465</v>
      </c>
      <c r="P35" s="115" t="s">
        <v>465</v>
      </c>
      <c r="Q35" s="114">
        <v>0</v>
      </c>
      <c r="R35" s="115">
        <v>0</v>
      </c>
      <c r="S35" s="114">
        <v>47</v>
      </c>
      <c r="T35" s="115">
        <v>61</v>
      </c>
      <c r="U35" s="114" t="s">
        <v>465</v>
      </c>
      <c r="V35" s="115">
        <v>6</v>
      </c>
      <c r="W35" s="114">
        <v>0</v>
      </c>
      <c r="X35" s="115">
        <v>0</v>
      </c>
      <c r="Y35" s="114">
        <v>98</v>
      </c>
      <c r="Z35" s="115">
        <v>121</v>
      </c>
    </row>
    <row r="36" spans="1:26" s="51" customFormat="1" ht="12.75" customHeight="1">
      <c r="A36" s="113">
        <v>319</v>
      </c>
      <c r="B36" s="113" t="s">
        <v>139</v>
      </c>
      <c r="C36" s="114">
        <v>13</v>
      </c>
      <c r="D36" s="115">
        <v>15</v>
      </c>
      <c r="E36" s="114">
        <v>12</v>
      </c>
      <c r="F36" s="115">
        <v>17</v>
      </c>
      <c r="G36" s="114" t="s">
        <v>465</v>
      </c>
      <c r="H36" s="116" t="s">
        <v>465</v>
      </c>
      <c r="I36" s="114">
        <v>0</v>
      </c>
      <c r="J36" s="115">
        <v>0</v>
      </c>
      <c r="K36" s="114" t="s">
        <v>465</v>
      </c>
      <c r="L36" s="115" t="s">
        <v>465</v>
      </c>
      <c r="M36" s="114" t="s">
        <v>465</v>
      </c>
      <c r="N36" s="115" t="s">
        <v>465</v>
      </c>
      <c r="O36" s="114" t="s">
        <v>465</v>
      </c>
      <c r="P36" s="115" t="s">
        <v>465</v>
      </c>
      <c r="Q36" s="114">
        <v>0</v>
      </c>
      <c r="R36" s="115">
        <v>0</v>
      </c>
      <c r="S36" s="114">
        <v>38</v>
      </c>
      <c r="T36" s="115">
        <v>43</v>
      </c>
      <c r="U36" s="114">
        <v>9</v>
      </c>
      <c r="V36" s="115">
        <v>9</v>
      </c>
      <c r="W36" s="114">
        <v>0</v>
      </c>
      <c r="X36" s="115" t="s">
        <v>465</v>
      </c>
      <c r="Y36" s="114">
        <v>63</v>
      </c>
      <c r="Z36" s="115">
        <v>76</v>
      </c>
    </row>
    <row r="37" spans="1:26" s="51" customFormat="1" ht="12.75" customHeight="1">
      <c r="A37" s="113">
        <v>330</v>
      </c>
      <c r="B37" s="113" t="s">
        <v>136</v>
      </c>
      <c r="C37" s="114">
        <v>11</v>
      </c>
      <c r="D37" s="115">
        <v>19</v>
      </c>
      <c r="E37" s="114">
        <v>11</v>
      </c>
      <c r="F37" s="115">
        <v>19</v>
      </c>
      <c r="G37" s="114" t="s">
        <v>465</v>
      </c>
      <c r="H37" s="116" t="s">
        <v>465</v>
      </c>
      <c r="I37" s="114">
        <v>0</v>
      </c>
      <c r="J37" s="115">
        <v>0</v>
      </c>
      <c r="K37" s="114">
        <v>6</v>
      </c>
      <c r="L37" s="115">
        <v>9</v>
      </c>
      <c r="M37" s="114">
        <v>0</v>
      </c>
      <c r="N37" s="115" t="s">
        <v>465</v>
      </c>
      <c r="O37" s="114">
        <v>0</v>
      </c>
      <c r="P37" s="115">
        <v>0</v>
      </c>
      <c r="Q37" s="114">
        <v>12</v>
      </c>
      <c r="R37" s="115">
        <v>16</v>
      </c>
      <c r="S37" s="114">
        <v>20</v>
      </c>
      <c r="T37" s="115">
        <v>54</v>
      </c>
      <c r="U37" s="114" t="s">
        <v>465</v>
      </c>
      <c r="V37" s="115">
        <v>6</v>
      </c>
      <c r="W37" s="114" t="s">
        <v>465</v>
      </c>
      <c r="X37" s="115" t="s">
        <v>465</v>
      </c>
      <c r="Y37" s="114">
        <v>52</v>
      </c>
      <c r="Z37" s="115">
        <v>102</v>
      </c>
    </row>
    <row r="38" spans="1:26" s="51" customFormat="1" ht="12.75" customHeight="1">
      <c r="A38" s="113">
        <v>331</v>
      </c>
      <c r="B38" s="113" t="s">
        <v>134</v>
      </c>
      <c r="C38" s="114">
        <v>20</v>
      </c>
      <c r="D38" s="115">
        <v>22</v>
      </c>
      <c r="E38" s="114">
        <v>24</v>
      </c>
      <c r="F38" s="115">
        <v>34</v>
      </c>
      <c r="G38" s="114" t="s">
        <v>465</v>
      </c>
      <c r="H38" s="116" t="s">
        <v>465</v>
      </c>
      <c r="I38" s="114">
        <v>0</v>
      </c>
      <c r="J38" s="115">
        <v>0</v>
      </c>
      <c r="K38" s="114" t="s">
        <v>465</v>
      </c>
      <c r="L38" s="115" t="s">
        <v>465</v>
      </c>
      <c r="M38" s="114" t="s">
        <v>465</v>
      </c>
      <c r="N38" s="115">
        <v>4</v>
      </c>
      <c r="O38" s="114">
        <v>0</v>
      </c>
      <c r="P38" s="115">
        <v>0</v>
      </c>
      <c r="Q38" s="114">
        <v>0</v>
      </c>
      <c r="R38" s="115">
        <v>0</v>
      </c>
      <c r="S38" s="114">
        <v>73</v>
      </c>
      <c r="T38" s="115">
        <v>98</v>
      </c>
      <c r="U38" s="114">
        <v>15</v>
      </c>
      <c r="V38" s="115">
        <v>16</v>
      </c>
      <c r="W38" s="114" t="s">
        <v>465</v>
      </c>
      <c r="X38" s="115" t="s">
        <v>465</v>
      </c>
      <c r="Y38" s="114">
        <v>104</v>
      </c>
      <c r="Z38" s="115">
        <v>141</v>
      </c>
    </row>
    <row r="39" spans="1:26" s="51" customFormat="1" ht="12.75" customHeight="1">
      <c r="A39" s="113">
        <v>360</v>
      </c>
      <c r="B39" s="113" t="s">
        <v>137</v>
      </c>
      <c r="C39" s="114">
        <v>20</v>
      </c>
      <c r="D39" s="115">
        <v>31</v>
      </c>
      <c r="E39" s="114">
        <v>34</v>
      </c>
      <c r="F39" s="115">
        <v>41</v>
      </c>
      <c r="G39" s="114">
        <v>5</v>
      </c>
      <c r="H39" s="116">
        <v>6</v>
      </c>
      <c r="I39" s="114">
        <v>10</v>
      </c>
      <c r="J39" s="115">
        <v>10</v>
      </c>
      <c r="K39" s="114" t="s">
        <v>465</v>
      </c>
      <c r="L39" s="115" t="s">
        <v>465</v>
      </c>
      <c r="M39" s="114" t="s">
        <v>465</v>
      </c>
      <c r="N39" s="115">
        <v>4</v>
      </c>
      <c r="O39" s="114">
        <v>0</v>
      </c>
      <c r="P39" s="115">
        <v>0</v>
      </c>
      <c r="Q39" s="114" t="s">
        <v>465</v>
      </c>
      <c r="R39" s="115" t="s">
        <v>465</v>
      </c>
      <c r="S39" s="114">
        <v>67</v>
      </c>
      <c r="T39" s="115">
        <v>93</v>
      </c>
      <c r="U39" s="114">
        <v>34</v>
      </c>
      <c r="V39" s="115">
        <v>36</v>
      </c>
      <c r="W39" s="114">
        <v>28</v>
      </c>
      <c r="X39" s="115">
        <v>36</v>
      </c>
      <c r="Y39" s="114">
        <v>150</v>
      </c>
      <c r="Z39" s="115">
        <v>195</v>
      </c>
    </row>
    <row r="40" spans="1:26" s="51" customFormat="1" ht="12.75" customHeight="1">
      <c r="A40" s="113">
        <v>380</v>
      </c>
      <c r="B40" s="113" t="s">
        <v>138</v>
      </c>
      <c r="C40" s="114">
        <v>220</v>
      </c>
      <c r="D40" s="115">
        <v>287</v>
      </c>
      <c r="E40" s="114">
        <v>287</v>
      </c>
      <c r="F40" s="115">
        <v>420</v>
      </c>
      <c r="G40" s="114">
        <v>48</v>
      </c>
      <c r="H40" s="116">
        <v>195</v>
      </c>
      <c r="I40" s="114">
        <v>27</v>
      </c>
      <c r="J40" s="115">
        <v>49</v>
      </c>
      <c r="K40" s="114">
        <v>113</v>
      </c>
      <c r="L40" s="115">
        <v>145</v>
      </c>
      <c r="M40" s="114" t="s">
        <v>465</v>
      </c>
      <c r="N40" s="115">
        <v>31</v>
      </c>
      <c r="O40" s="114">
        <v>0</v>
      </c>
      <c r="P40" s="115">
        <v>0</v>
      </c>
      <c r="Q40" s="114">
        <v>27</v>
      </c>
      <c r="R40" s="115">
        <v>38</v>
      </c>
      <c r="S40" s="114">
        <v>624</v>
      </c>
      <c r="T40" s="115">
        <v>891</v>
      </c>
      <c r="U40" s="114">
        <v>190</v>
      </c>
      <c r="V40" s="115">
        <v>239</v>
      </c>
      <c r="W40" s="114">
        <v>68</v>
      </c>
      <c r="X40" s="115">
        <v>93</v>
      </c>
      <c r="Y40" s="114">
        <v>1295</v>
      </c>
      <c r="Z40" s="115">
        <v>1868</v>
      </c>
    </row>
    <row r="41" spans="1:26" s="51" customFormat="1" ht="12.75" customHeight="1">
      <c r="A41" s="113">
        <v>381</v>
      </c>
      <c r="B41" s="113" t="s">
        <v>133</v>
      </c>
      <c r="C41" s="114">
        <v>62</v>
      </c>
      <c r="D41" s="115">
        <v>76</v>
      </c>
      <c r="E41" s="114">
        <v>76</v>
      </c>
      <c r="F41" s="115">
        <v>103</v>
      </c>
      <c r="G41" s="114">
        <v>26</v>
      </c>
      <c r="H41" s="116">
        <v>31</v>
      </c>
      <c r="I41" s="114">
        <v>0</v>
      </c>
      <c r="J41" s="115">
        <v>0</v>
      </c>
      <c r="K41" s="114">
        <v>18</v>
      </c>
      <c r="L41" s="115">
        <v>22</v>
      </c>
      <c r="M41" s="114">
        <v>10</v>
      </c>
      <c r="N41" s="115">
        <v>27</v>
      </c>
      <c r="O41" s="114">
        <v>27</v>
      </c>
      <c r="P41" s="115">
        <v>44</v>
      </c>
      <c r="Q41" s="114">
        <v>5</v>
      </c>
      <c r="R41" s="115">
        <v>5</v>
      </c>
      <c r="S41" s="114">
        <v>185</v>
      </c>
      <c r="T41" s="115">
        <v>229</v>
      </c>
      <c r="U41" s="114">
        <v>23</v>
      </c>
      <c r="V41" s="115">
        <v>30</v>
      </c>
      <c r="W41" s="114" t="s">
        <v>465</v>
      </c>
      <c r="X41" s="115">
        <v>13</v>
      </c>
      <c r="Y41" s="114">
        <v>332</v>
      </c>
      <c r="Z41" s="115">
        <v>409</v>
      </c>
    </row>
    <row r="42" spans="1:26" s="51" customFormat="1" ht="12.75" customHeight="1">
      <c r="A42" s="113">
        <v>382</v>
      </c>
      <c r="B42" s="113" t="s">
        <v>140</v>
      </c>
      <c r="C42" s="114">
        <v>24</v>
      </c>
      <c r="D42" s="115">
        <v>32</v>
      </c>
      <c r="E42" s="114">
        <v>29</v>
      </c>
      <c r="F42" s="115">
        <v>42</v>
      </c>
      <c r="G42" s="114" t="s">
        <v>465</v>
      </c>
      <c r="H42" s="116">
        <v>4</v>
      </c>
      <c r="I42" s="114">
        <v>4</v>
      </c>
      <c r="J42" s="115">
        <v>4</v>
      </c>
      <c r="K42" s="114" t="s">
        <v>465</v>
      </c>
      <c r="L42" s="115">
        <v>5</v>
      </c>
      <c r="M42" s="114">
        <v>0</v>
      </c>
      <c r="N42" s="115" t="s">
        <v>465</v>
      </c>
      <c r="O42" s="114">
        <v>0</v>
      </c>
      <c r="P42" s="115">
        <v>0</v>
      </c>
      <c r="Q42" s="114" t="s">
        <v>465</v>
      </c>
      <c r="R42" s="115" t="s">
        <v>465</v>
      </c>
      <c r="S42" s="114">
        <v>66</v>
      </c>
      <c r="T42" s="115">
        <v>80</v>
      </c>
      <c r="U42" s="114">
        <v>26</v>
      </c>
      <c r="V42" s="115">
        <v>31</v>
      </c>
      <c r="W42" s="114">
        <v>0</v>
      </c>
      <c r="X42" s="115">
        <v>0</v>
      </c>
      <c r="Y42" s="114">
        <v>118</v>
      </c>
      <c r="Z42" s="115">
        <v>144</v>
      </c>
    </row>
    <row r="43" spans="1:26" s="51" customFormat="1" ht="12.75" customHeight="1">
      <c r="A43" s="109">
        <v>4</v>
      </c>
      <c r="B43" s="109" t="s">
        <v>489</v>
      </c>
      <c r="C43" s="110">
        <v>394</v>
      </c>
      <c r="D43" s="111">
        <v>516</v>
      </c>
      <c r="E43" s="110">
        <v>418</v>
      </c>
      <c r="F43" s="111">
        <v>614</v>
      </c>
      <c r="G43" s="110">
        <v>260</v>
      </c>
      <c r="H43" s="112">
        <v>472</v>
      </c>
      <c r="I43" s="110">
        <v>161</v>
      </c>
      <c r="J43" s="111">
        <v>200</v>
      </c>
      <c r="K43" s="110">
        <v>37</v>
      </c>
      <c r="L43" s="111">
        <v>54</v>
      </c>
      <c r="M43" s="110" t="s">
        <v>465</v>
      </c>
      <c r="N43" s="111">
        <v>56</v>
      </c>
      <c r="O43" s="110">
        <v>142</v>
      </c>
      <c r="P43" s="111">
        <v>178</v>
      </c>
      <c r="Q43" s="110">
        <v>11</v>
      </c>
      <c r="R43" s="111">
        <v>20</v>
      </c>
      <c r="S43" s="110">
        <v>767</v>
      </c>
      <c r="T43" s="111">
        <v>972</v>
      </c>
      <c r="U43" s="110">
        <v>154</v>
      </c>
      <c r="V43" s="111">
        <v>186</v>
      </c>
      <c r="W43" s="110">
        <v>254</v>
      </c>
      <c r="X43" s="111">
        <v>317</v>
      </c>
      <c r="Y43" s="110">
        <v>1857</v>
      </c>
      <c r="Z43" s="111">
        <v>2284</v>
      </c>
    </row>
    <row r="44" spans="1:26" ht="12.75" customHeight="1">
      <c r="A44" s="113">
        <v>428</v>
      </c>
      <c r="B44" s="113" t="s">
        <v>150</v>
      </c>
      <c r="C44" s="114">
        <v>11</v>
      </c>
      <c r="D44" s="115">
        <v>13</v>
      </c>
      <c r="E44" s="114">
        <v>10</v>
      </c>
      <c r="F44" s="115">
        <v>13</v>
      </c>
      <c r="G44" s="114" t="s">
        <v>465</v>
      </c>
      <c r="H44" s="116">
        <v>7</v>
      </c>
      <c r="I44" s="114">
        <v>4</v>
      </c>
      <c r="J44" s="115" t="s">
        <v>465</v>
      </c>
      <c r="K44" s="114">
        <v>0</v>
      </c>
      <c r="L44" s="115">
        <v>0</v>
      </c>
      <c r="M44" s="114">
        <v>0</v>
      </c>
      <c r="N44" s="115" t="s">
        <v>465</v>
      </c>
      <c r="O44" s="114">
        <v>13</v>
      </c>
      <c r="P44" s="115">
        <v>16</v>
      </c>
      <c r="Q44" s="114">
        <v>0</v>
      </c>
      <c r="R44" s="115">
        <v>0</v>
      </c>
      <c r="S44" s="114">
        <v>29</v>
      </c>
      <c r="T44" s="115">
        <v>30</v>
      </c>
      <c r="U44" s="114">
        <v>9</v>
      </c>
      <c r="V44" s="115">
        <v>10</v>
      </c>
      <c r="W44" s="114">
        <v>0</v>
      </c>
      <c r="X44" s="115">
        <v>0</v>
      </c>
      <c r="Y44" s="114">
        <v>58</v>
      </c>
      <c r="Z44" s="115">
        <v>63</v>
      </c>
    </row>
    <row r="45" spans="1:26" s="51" customFormat="1" ht="12.75" customHeight="1">
      <c r="A45" s="113">
        <v>461</v>
      </c>
      <c r="B45" s="113" t="s">
        <v>144</v>
      </c>
      <c r="C45" s="114">
        <v>9</v>
      </c>
      <c r="D45" s="115">
        <v>13</v>
      </c>
      <c r="E45" s="114">
        <v>11</v>
      </c>
      <c r="F45" s="115">
        <v>18</v>
      </c>
      <c r="G45" s="114">
        <v>11</v>
      </c>
      <c r="H45" s="116">
        <v>12</v>
      </c>
      <c r="I45" s="114">
        <v>4</v>
      </c>
      <c r="J45" s="115">
        <v>6</v>
      </c>
      <c r="K45" s="114">
        <v>7</v>
      </c>
      <c r="L45" s="115">
        <v>8</v>
      </c>
      <c r="M45" s="114" t="s">
        <v>465</v>
      </c>
      <c r="N45" s="115" t="s">
        <v>465</v>
      </c>
      <c r="O45" s="114">
        <v>23</v>
      </c>
      <c r="P45" s="115">
        <v>28</v>
      </c>
      <c r="Q45" s="114">
        <v>0</v>
      </c>
      <c r="R45" s="115">
        <v>0</v>
      </c>
      <c r="S45" s="114">
        <v>39</v>
      </c>
      <c r="T45" s="115">
        <v>51</v>
      </c>
      <c r="U45" s="114">
        <v>17</v>
      </c>
      <c r="V45" s="115">
        <v>18</v>
      </c>
      <c r="W45" s="114">
        <v>0</v>
      </c>
      <c r="X45" s="115">
        <v>0</v>
      </c>
      <c r="Y45" s="114">
        <v>73</v>
      </c>
      <c r="Z45" s="115">
        <v>93</v>
      </c>
    </row>
    <row r="46" spans="1:26" s="51" customFormat="1" ht="12.75" customHeight="1">
      <c r="A46" s="113">
        <v>480</v>
      </c>
      <c r="B46" s="113" t="s">
        <v>146</v>
      </c>
      <c r="C46" s="114">
        <v>63</v>
      </c>
      <c r="D46" s="115">
        <v>83</v>
      </c>
      <c r="E46" s="114">
        <v>86</v>
      </c>
      <c r="F46" s="115">
        <v>115</v>
      </c>
      <c r="G46" s="114">
        <v>35</v>
      </c>
      <c r="H46" s="116">
        <v>42</v>
      </c>
      <c r="I46" s="114">
        <v>11</v>
      </c>
      <c r="J46" s="115">
        <v>17</v>
      </c>
      <c r="K46" s="114">
        <v>0</v>
      </c>
      <c r="L46" s="115" t="s">
        <v>465</v>
      </c>
      <c r="M46" s="114" t="s">
        <v>465</v>
      </c>
      <c r="N46" s="115">
        <v>6</v>
      </c>
      <c r="O46" s="114">
        <v>55</v>
      </c>
      <c r="P46" s="115">
        <v>74</v>
      </c>
      <c r="Q46" s="114" t="s">
        <v>465</v>
      </c>
      <c r="R46" s="115">
        <v>4</v>
      </c>
      <c r="S46" s="114">
        <v>124</v>
      </c>
      <c r="T46" s="115">
        <v>153</v>
      </c>
      <c r="U46" s="114">
        <v>79</v>
      </c>
      <c r="V46" s="115">
        <v>94</v>
      </c>
      <c r="W46" s="114">
        <v>0</v>
      </c>
      <c r="X46" s="115">
        <v>0</v>
      </c>
      <c r="Y46" s="114">
        <v>330</v>
      </c>
      <c r="Z46" s="115">
        <v>412</v>
      </c>
    </row>
    <row r="47" spans="1:26" s="51" customFormat="1" ht="12.75" customHeight="1">
      <c r="A47" s="113">
        <v>481</v>
      </c>
      <c r="B47" s="113" t="s">
        <v>147</v>
      </c>
      <c r="C47" s="114">
        <v>18</v>
      </c>
      <c r="D47" s="115">
        <v>24</v>
      </c>
      <c r="E47" s="114">
        <v>12</v>
      </c>
      <c r="F47" s="115">
        <v>23</v>
      </c>
      <c r="G47" s="114" t="s">
        <v>465</v>
      </c>
      <c r="H47" s="116" t="s">
        <v>465</v>
      </c>
      <c r="I47" s="114">
        <v>4</v>
      </c>
      <c r="J47" s="115">
        <v>6</v>
      </c>
      <c r="K47" s="114">
        <v>0</v>
      </c>
      <c r="L47" s="115">
        <v>0</v>
      </c>
      <c r="M47" s="114" t="s">
        <v>465</v>
      </c>
      <c r="N47" s="115">
        <v>5</v>
      </c>
      <c r="O47" s="114" t="s">
        <v>465</v>
      </c>
      <c r="P47" s="115" t="s">
        <v>465</v>
      </c>
      <c r="Q47" s="114">
        <v>0</v>
      </c>
      <c r="R47" s="115">
        <v>0</v>
      </c>
      <c r="S47" s="114">
        <v>19</v>
      </c>
      <c r="T47" s="115">
        <v>34</v>
      </c>
      <c r="U47" s="114">
        <v>0</v>
      </c>
      <c r="V47" s="115" t="s">
        <v>465</v>
      </c>
      <c r="W47" s="114">
        <v>0</v>
      </c>
      <c r="X47" s="115">
        <v>0</v>
      </c>
      <c r="Y47" s="114">
        <v>40</v>
      </c>
      <c r="Z47" s="115">
        <v>68</v>
      </c>
    </row>
    <row r="48" spans="1:26" s="51" customFormat="1" ht="12.75" customHeight="1">
      <c r="A48" s="113">
        <v>482</v>
      </c>
      <c r="B48" s="113" t="s">
        <v>143</v>
      </c>
      <c r="C48" s="114">
        <v>26</v>
      </c>
      <c r="D48" s="115">
        <v>36</v>
      </c>
      <c r="E48" s="114">
        <v>20</v>
      </c>
      <c r="F48" s="115">
        <v>34</v>
      </c>
      <c r="G48" s="114" t="s">
        <v>465</v>
      </c>
      <c r="H48" s="116" t="s">
        <v>465</v>
      </c>
      <c r="I48" s="114">
        <v>9</v>
      </c>
      <c r="J48" s="115">
        <v>11</v>
      </c>
      <c r="K48" s="114" t="s">
        <v>465</v>
      </c>
      <c r="L48" s="115" t="s">
        <v>465</v>
      </c>
      <c r="M48" s="114" t="s">
        <v>465</v>
      </c>
      <c r="N48" s="115" t="s">
        <v>465</v>
      </c>
      <c r="O48" s="114">
        <v>0</v>
      </c>
      <c r="P48" s="115">
        <v>0</v>
      </c>
      <c r="Q48" s="114">
        <v>0</v>
      </c>
      <c r="R48" s="115" t="s">
        <v>465</v>
      </c>
      <c r="S48" s="114">
        <v>48</v>
      </c>
      <c r="T48" s="115">
        <v>54</v>
      </c>
      <c r="U48" s="114">
        <v>17</v>
      </c>
      <c r="V48" s="115">
        <v>24</v>
      </c>
      <c r="W48" s="114">
        <v>0</v>
      </c>
      <c r="X48" s="115">
        <v>0</v>
      </c>
      <c r="Y48" s="114">
        <v>88</v>
      </c>
      <c r="Z48" s="115">
        <v>112</v>
      </c>
    </row>
    <row r="49" spans="1:26" s="51" customFormat="1" ht="12.75" customHeight="1">
      <c r="A49" s="113">
        <v>483</v>
      </c>
      <c r="B49" s="113" t="s">
        <v>145</v>
      </c>
      <c r="C49" s="114">
        <v>57</v>
      </c>
      <c r="D49" s="115">
        <v>75</v>
      </c>
      <c r="E49" s="114">
        <v>52</v>
      </c>
      <c r="F49" s="115">
        <v>72</v>
      </c>
      <c r="G49" s="114">
        <v>27</v>
      </c>
      <c r="H49" s="116">
        <v>28</v>
      </c>
      <c r="I49" s="114">
        <v>10</v>
      </c>
      <c r="J49" s="115">
        <v>13</v>
      </c>
      <c r="K49" s="114">
        <v>12</v>
      </c>
      <c r="L49" s="115">
        <v>13</v>
      </c>
      <c r="M49" s="114" t="s">
        <v>465</v>
      </c>
      <c r="N49" s="115">
        <v>11</v>
      </c>
      <c r="O49" s="114">
        <v>46</v>
      </c>
      <c r="P49" s="115">
        <v>50</v>
      </c>
      <c r="Q49" s="114">
        <v>4</v>
      </c>
      <c r="R49" s="115">
        <v>6</v>
      </c>
      <c r="S49" s="114">
        <v>71</v>
      </c>
      <c r="T49" s="115">
        <v>97</v>
      </c>
      <c r="U49" s="114">
        <v>14</v>
      </c>
      <c r="V49" s="115">
        <v>14</v>
      </c>
      <c r="W49" s="114" t="s">
        <v>465</v>
      </c>
      <c r="X49" s="115">
        <v>12</v>
      </c>
      <c r="Y49" s="114">
        <v>205</v>
      </c>
      <c r="Z49" s="115">
        <v>252</v>
      </c>
    </row>
    <row r="50" spans="1:26" s="51" customFormat="1" ht="12.75" customHeight="1">
      <c r="A50" s="113">
        <v>484</v>
      </c>
      <c r="B50" s="113" t="s">
        <v>142</v>
      </c>
      <c r="C50" s="114">
        <v>144</v>
      </c>
      <c r="D50" s="115">
        <v>183</v>
      </c>
      <c r="E50" s="114">
        <v>165</v>
      </c>
      <c r="F50" s="115">
        <v>242</v>
      </c>
      <c r="G50" s="114">
        <v>157</v>
      </c>
      <c r="H50" s="116">
        <v>351</v>
      </c>
      <c r="I50" s="114">
        <v>115</v>
      </c>
      <c r="J50" s="115">
        <v>137</v>
      </c>
      <c r="K50" s="114">
        <v>4</v>
      </c>
      <c r="L50" s="115" t="s">
        <v>465</v>
      </c>
      <c r="M50" s="114" t="s">
        <v>465</v>
      </c>
      <c r="N50" s="115">
        <v>20</v>
      </c>
      <c r="O50" s="114">
        <v>0</v>
      </c>
      <c r="P50" s="115">
        <v>0</v>
      </c>
      <c r="Q50" s="114" t="s">
        <v>465</v>
      </c>
      <c r="R50" s="115">
        <v>6</v>
      </c>
      <c r="S50" s="114">
        <v>322</v>
      </c>
      <c r="T50" s="115">
        <v>416</v>
      </c>
      <c r="U50" s="114">
        <v>0</v>
      </c>
      <c r="V50" s="115">
        <v>0</v>
      </c>
      <c r="W50" s="114">
        <v>242</v>
      </c>
      <c r="X50" s="115">
        <v>283</v>
      </c>
      <c r="Y50" s="114">
        <v>829</v>
      </c>
      <c r="Z50" s="115">
        <v>987</v>
      </c>
    </row>
    <row r="51" spans="1:26" s="51" customFormat="1" ht="12.75" customHeight="1">
      <c r="A51" s="113">
        <v>486</v>
      </c>
      <c r="B51" s="113" t="s">
        <v>148</v>
      </c>
      <c r="C51" s="114">
        <v>53</v>
      </c>
      <c r="D51" s="115">
        <v>73</v>
      </c>
      <c r="E51" s="114">
        <v>51</v>
      </c>
      <c r="F51" s="115">
        <v>76</v>
      </c>
      <c r="G51" s="114">
        <v>19</v>
      </c>
      <c r="H51" s="116">
        <v>26</v>
      </c>
      <c r="I51" s="114">
        <v>4</v>
      </c>
      <c r="J51" s="115">
        <v>5</v>
      </c>
      <c r="K51" s="114" t="s">
        <v>465</v>
      </c>
      <c r="L51" s="115">
        <v>10</v>
      </c>
      <c r="M51" s="114" t="s">
        <v>465</v>
      </c>
      <c r="N51" s="115">
        <v>6</v>
      </c>
      <c r="O51" s="114">
        <v>0</v>
      </c>
      <c r="P51" s="115" t="s">
        <v>465</v>
      </c>
      <c r="Q51" s="114" t="s">
        <v>465</v>
      </c>
      <c r="R51" s="115" t="s">
        <v>465</v>
      </c>
      <c r="S51" s="114">
        <v>78</v>
      </c>
      <c r="T51" s="115">
        <v>94</v>
      </c>
      <c r="U51" s="114">
        <v>10</v>
      </c>
      <c r="V51" s="115">
        <v>15</v>
      </c>
      <c r="W51" s="114">
        <v>6</v>
      </c>
      <c r="X51" s="115">
        <v>17</v>
      </c>
      <c r="Y51" s="114">
        <v>174</v>
      </c>
      <c r="Z51" s="115">
        <v>223</v>
      </c>
    </row>
    <row r="52" spans="1:26" s="51" customFormat="1" ht="12.75" customHeight="1">
      <c r="A52" s="113">
        <v>488</v>
      </c>
      <c r="B52" s="113" t="s">
        <v>149</v>
      </c>
      <c r="C52" s="114">
        <v>13</v>
      </c>
      <c r="D52" s="115">
        <v>17</v>
      </c>
      <c r="E52" s="114">
        <v>11</v>
      </c>
      <c r="F52" s="115">
        <v>22</v>
      </c>
      <c r="G52" s="114" t="s">
        <v>465</v>
      </c>
      <c r="H52" s="116" t="s">
        <v>465</v>
      </c>
      <c r="I52" s="114">
        <v>0</v>
      </c>
      <c r="J52" s="115" t="s">
        <v>465</v>
      </c>
      <c r="K52" s="114">
        <v>9</v>
      </c>
      <c r="L52" s="115">
        <v>12</v>
      </c>
      <c r="M52" s="114">
        <v>0</v>
      </c>
      <c r="N52" s="115" t="s">
        <v>465</v>
      </c>
      <c r="O52" s="114" t="s">
        <v>465</v>
      </c>
      <c r="P52" s="115" t="s">
        <v>465</v>
      </c>
      <c r="Q52" s="114">
        <v>0</v>
      </c>
      <c r="R52" s="115">
        <v>0</v>
      </c>
      <c r="S52" s="114">
        <v>37</v>
      </c>
      <c r="T52" s="115">
        <v>44</v>
      </c>
      <c r="U52" s="114">
        <v>8</v>
      </c>
      <c r="V52" s="115" t="s">
        <v>465</v>
      </c>
      <c r="W52" s="114" t="s">
        <v>465</v>
      </c>
      <c r="X52" s="115">
        <v>5</v>
      </c>
      <c r="Y52" s="114">
        <v>60</v>
      </c>
      <c r="Z52" s="115">
        <v>78</v>
      </c>
    </row>
    <row r="53" spans="1:26" s="51" customFormat="1" ht="12.75" customHeight="1">
      <c r="A53" s="109">
        <v>5</v>
      </c>
      <c r="B53" s="109" t="s">
        <v>490</v>
      </c>
      <c r="C53" s="110">
        <v>585</v>
      </c>
      <c r="D53" s="111">
        <v>773</v>
      </c>
      <c r="E53" s="110">
        <v>625</v>
      </c>
      <c r="F53" s="111">
        <v>849</v>
      </c>
      <c r="G53" s="110">
        <v>315</v>
      </c>
      <c r="H53" s="112">
        <v>373</v>
      </c>
      <c r="I53" s="110">
        <v>181</v>
      </c>
      <c r="J53" s="111">
        <v>247</v>
      </c>
      <c r="K53" s="110">
        <v>198</v>
      </c>
      <c r="L53" s="111">
        <v>258</v>
      </c>
      <c r="M53" s="110">
        <v>37</v>
      </c>
      <c r="N53" s="111">
        <v>109</v>
      </c>
      <c r="O53" s="110">
        <v>244</v>
      </c>
      <c r="P53" s="111">
        <v>287</v>
      </c>
      <c r="Q53" s="110">
        <v>15</v>
      </c>
      <c r="R53" s="111">
        <v>23</v>
      </c>
      <c r="S53" s="110">
        <v>1565</v>
      </c>
      <c r="T53" s="111">
        <v>1996</v>
      </c>
      <c r="U53" s="110">
        <v>186</v>
      </c>
      <c r="V53" s="111">
        <v>239</v>
      </c>
      <c r="W53" s="110">
        <v>0</v>
      </c>
      <c r="X53" s="111">
        <v>0</v>
      </c>
      <c r="Y53" s="110">
        <v>2883</v>
      </c>
      <c r="Z53" s="111">
        <v>3590</v>
      </c>
    </row>
    <row r="54" spans="1:26" ht="12.75" customHeight="1">
      <c r="A54" s="113">
        <v>509</v>
      </c>
      <c r="B54" s="113" t="s">
        <v>164</v>
      </c>
      <c r="C54" s="114">
        <v>7</v>
      </c>
      <c r="D54" s="115">
        <v>10</v>
      </c>
      <c r="E54" s="114">
        <v>6</v>
      </c>
      <c r="F54" s="115">
        <v>9</v>
      </c>
      <c r="G54" s="114" t="s">
        <v>465</v>
      </c>
      <c r="H54" s="116" t="s">
        <v>465</v>
      </c>
      <c r="I54" s="114">
        <v>5</v>
      </c>
      <c r="J54" s="115">
        <v>6</v>
      </c>
      <c r="K54" s="114" t="s">
        <v>465</v>
      </c>
      <c r="L54" s="115" t="s">
        <v>465</v>
      </c>
      <c r="M54" s="114">
        <v>0</v>
      </c>
      <c r="N54" s="115" t="s">
        <v>465</v>
      </c>
      <c r="O54" s="114">
        <v>13</v>
      </c>
      <c r="P54" s="115">
        <v>15</v>
      </c>
      <c r="Q54" s="114" t="s">
        <v>465</v>
      </c>
      <c r="R54" s="115" t="s">
        <v>465</v>
      </c>
      <c r="S54" s="114">
        <v>25</v>
      </c>
      <c r="T54" s="115" t="s">
        <v>465</v>
      </c>
      <c r="U54" s="114" t="s">
        <v>465</v>
      </c>
      <c r="V54" s="115" t="s">
        <v>465</v>
      </c>
      <c r="W54" s="114">
        <v>0</v>
      </c>
      <c r="X54" s="115">
        <v>0</v>
      </c>
      <c r="Y54" s="114">
        <v>37</v>
      </c>
      <c r="Z54" s="115">
        <v>46</v>
      </c>
    </row>
    <row r="55" spans="1:26" s="51" customFormat="1" ht="12.75" customHeight="1">
      <c r="A55" s="113">
        <v>512</v>
      </c>
      <c r="B55" s="113" t="s">
        <v>162</v>
      </c>
      <c r="C55" s="114" t="s">
        <v>465</v>
      </c>
      <c r="D55" s="115">
        <v>6</v>
      </c>
      <c r="E55" s="114" t="s">
        <v>465</v>
      </c>
      <c r="F55" s="115" t="s">
        <v>465</v>
      </c>
      <c r="G55" s="114" t="s">
        <v>465</v>
      </c>
      <c r="H55" s="116">
        <v>0</v>
      </c>
      <c r="I55" s="114">
        <v>4</v>
      </c>
      <c r="J55" s="115">
        <v>6</v>
      </c>
      <c r="K55" s="114" t="s">
        <v>465</v>
      </c>
      <c r="L55" s="115">
        <v>0</v>
      </c>
      <c r="M55" s="114">
        <v>0</v>
      </c>
      <c r="N55" s="115">
        <v>0</v>
      </c>
      <c r="O55" s="114">
        <v>0</v>
      </c>
      <c r="P55" s="115" t="s">
        <v>465</v>
      </c>
      <c r="Q55" s="114" t="s">
        <v>465</v>
      </c>
      <c r="R55" s="115" t="s">
        <v>465</v>
      </c>
      <c r="S55" s="114">
        <v>0</v>
      </c>
      <c r="T55" s="115">
        <v>0</v>
      </c>
      <c r="U55" s="114">
        <v>0</v>
      </c>
      <c r="V55" s="115">
        <v>0</v>
      </c>
      <c r="W55" s="114">
        <v>0</v>
      </c>
      <c r="X55" s="115">
        <v>0</v>
      </c>
      <c r="Y55" s="114">
        <v>7</v>
      </c>
      <c r="Z55" s="115">
        <v>9</v>
      </c>
    </row>
    <row r="56" spans="1:26" s="51" customFormat="1" ht="12.75" customHeight="1">
      <c r="A56" s="113">
        <v>513</v>
      </c>
      <c r="B56" s="113" t="s">
        <v>154</v>
      </c>
      <c r="C56" s="114">
        <v>14</v>
      </c>
      <c r="D56" s="115">
        <v>18</v>
      </c>
      <c r="E56" s="114">
        <v>12</v>
      </c>
      <c r="F56" s="115">
        <v>15</v>
      </c>
      <c r="G56" s="114" t="s">
        <v>465</v>
      </c>
      <c r="H56" s="116" t="s">
        <v>465</v>
      </c>
      <c r="I56" s="114">
        <v>4</v>
      </c>
      <c r="J56" s="115">
        <v>5</v>
      </c>
      <c r="K56" s="114" t="s">
        <v>465</v>
      </c>
      <c r="L56" s="115">
        <v>5</v>
      </c>
      <c r="M56" s="114">
        <v>0</v>
      </c>
      <c r="N56" s="115" t="s">
        <v>465</v>
      </c>
      <c r="O56" s="114">
        <v>0</v>
      </c>
      <c r="P56" s="115">
        <v>0</v>
      </c>
      <c r="Q56" s="114">
        <v>0</v>
      </c>
      <c r="R56" s="115" t="s">
        <v>465</v>
      </c>
      <c r="S56" s="114">
        <v>47</v>
      </c>
      <c r="T56" s="115">
        <v>63</v>
      </c>
      <c r="U56" s="114" t="s">
        <v>465</v>
      </c>
      <c r="V56" s="115" t="s">
        <v>465</v>
      </c>
      <c r="W56" s="114">
        <v>0</v>
      </c>
      <c r="X56" s="115">
        <v>0</v>
      </c>
      <c r="Y56" s="114">
        <v>68</v>
      </c>
      <c r="Z56" s="115">
        <v>86</v>
      </c>
    </row>
    <row r="57" spans="1:26" s="51" customFormat="1" ht="12.75" customHeight="1">
      <c r="A57" s="113">
        <v>560</v>
      </c>
      <c r="B57" s="113" t="s">
        <v>152</v>
      </c>
      <c r="C57" s="114" t="s">
        <v>465</v>
      </c>
      <c r="D57" s="115">
        <v>5</v>
      </c>
      <c r="E57" s="114" t="s">
        <v>465</v>
      </c>
      <c r="F57" s="115" t="s">
        <v>465</v>
      </c>
      <c r="G57" s="114" t="s">
        <v>465</v>
      </c>
      <c r="H57" s="116" t="s">
        <v>465</v>
      </c>
      <c r="I57" s="114">
        <v>0</v>
      </c>
      <c r="J57" s="115">
        <v>0</v>
      </c>
      <c r="K57" s="114">
        <v>0</v>
      </c>
      <c r="L57" s="115">
        <v>0</v>
      </c>
      <c r="M57" s="114">
        <v>0</v>
      </c>
      <c r="N57" s="115">
        <v>6</v>
      </c>
      <c r="O57" s="114">
        <v>9</v>
      </c>
      <c r="P57" s="115">
        <v>12</v>
      </c>
      <c r="Q57" s="114">
        <v>0</v>
      </c>
      <c r="R57" s="115">
        <v>0</v>
      </c>
      <c r="S57" s="114" t="s">
        <v>465</v>
      </c>
      <c r="T57" s="115">
        <v>39</v>
      </c>
      <c r="U57" s="114">
        <v>11</v>
      </c>
      <c r="V57" s="115">
        <v>13</v>
      </c>
      <c r="W57" s="114">
        <v>0</v>
      </c>
      <c r="X57" s="115">
        <v>0</v>
      </c>
      <c r="Y57" s="114">
        <v>38</v>
      </c>
      <c r="Z57" s="115">
        <v>70</v>
      </c>
    </row>
    <row r="58" spans="1:26" s="51" customFormat="1" ht="12.75" customHeight="1">
      <c r="A58" s="113">
        <v>561</v>
      </c>
      <c r="B58" s="113" t="s">
        <v>163</v>
      </c>
      <c r="C58" s="114">
        <v>15</v>
      </c>
      <c r="D58" s="115">
        <v>24</v>
      </c>
      <c r="E58" s="114">
        <v>11</v>
      </c>
      <c r="F58" s="115">
        <v>20</v>
      </c>
      <c r="G58" s="114" t="s">
        <v>465</v>
      </c>
      <c r="H58" s="116" t="s">
        <v>465</v>
      </c>
      <c r="I58" s="114" t="s">
        <v>465</v>
      </c>
      <c r="J58" s="115" t="s">
        <v>465</v>
      </c>
      <c r="K58" s="114" t="s">
        <v>465</v>
      </c>
      <c r="L58" s="115" t="s">
        <v>465</v>
      </c>
      <c r="M58" s="114">
        <v>0</v>
      </c>
      <c r="N58" s="115">
        <v>5</v>
      </c>
      <c r="O58" s="114">
        <v>0</v>
      </c>
      <c r="P58" s="115">
        <v>0</v>
      </c>
      <c r="Q58" s="114">
        <v>0</v>
      </c>
      <c r="R58" s="115" t="s">
        <v>465</v>
      </c>
      <c r="S58" s="114">
        <v>31</v>
      </c>
      <c r="T58" s="115">
        <v>56</v>
      </c>
      <c r="U58" s="114">
        <v>13</v>
      </c>
      <c r="V58" s="115">
        <v>16</v>
      </c>
      <c r="W58" s="114">
        <v>0</v>
      </c>
      <c r="X58" s="115">
        <v>0</v>
      </c>
      <c r="Y58" s="114">
        <v>52</v>
      </c>
      <c r="Z58" s="115">
        <v>84</v>
      </c>
    </row>
    <row r="59" spans="1:26" s="51" customFormat="1" ht="12.75" customHeight="1">
      <c r="A59" s="113">
        <v>562</v>
      </c>
      <c r="B59" s="113" t="s">
        <v>153</v>
      </c>
      <c r="C59" s="114">
        <v>34</v>
      </c>
      <c r="D59" s="115">
        <v>45</v>
      </c>
      <c r="E59" s="114">
        <v>37</v>
      </c>
      <c r="F59" s="115">
        <v>50</v>
      </c>
      <c r="G59" s="114" t="s">
        <v>465</v>
      </c>
      <c r="H59" s="116">
        <v>6</v>
      </c>
      <c r="I59" s="114">
        <v>8</v>
      </c>
      <c r="J59" s="115">
        <v>10</v>
      </c>
      <c r="K59" s="114">
        <v>0</v>
      </c>
      <c r="L59" s="115" t="s">
        <v>465</v>
      </c>
      <c r="M59" s="114" t="s">
        <v>465</v>
      </c>
      <c r="N59" s="115">
        <v>12</v>
      </c>
      <c r="O59" s="114">
        <v>9</v>
      </c>
      <c r="P59" s="115">
        <v>13</v>
      </c>
      <c r="Q59" s="114" t="s">
        <v>465</v>
      </c>
      <c r="R59" s="115" t="s">
        <v>465</v>
      </c>
      <c r="S59" s="114">
        <v>50</v>
      </c>
      <c r="T59" s="115">
        <v>70</v>
      </c>
      <c r="U59" s="114">
        <v>0</v>
      </c>
      <c r="V59" s="115">
        <v>0</v>
      </c>
      <c r="W59" s="114">
        <v>0</v>
      </c>
      <c r="X59" s="115">
        <v>0</v>
      </c>
      <c r="Y59" s="114">
        <v>111</v>
      </c>
      <c r="Z59" s="115">
        <v>146</v>
      </c>
    </row>
    <row r="60" spans="1:26" s="51" customFormat="1" ht="12.75" customHeight="1">
      <c r="A60" s="113">
        <v>563</v>
      </c>
      <c r="B60" s="113" t="s">
        <v>161</v>
      </c>
      <c r="C60" s="114">
        <v>12</v>
      </c>
      <c r="D60" s="115">
        <v>16</v>
      </c>
      <c r="E60" s="114">
        <v>12</v>
      </c>
      <c r="F60" s="115">
        <v>20</v>
      </c>
      <c r="G60" s="114" t="s">
        <v>465</v>
      </c>
      <c r="H60" s="116" t="s">
        <v>465</v>
      </c>
      <c r="I60" s="114">
        <v>11</v>
      </c>
      <c r="J60" s="115">
        <v>13</v>
      </c>
      <c r="K60" s="114" t="s">
        <v>465</v>
      </c>
      <c r="L60" s="115" t="s">
        <v>465</v>
      </c>
      <c r="M60" s="114">
        <v>0</v>
      </c>
      <c r="N60" s="115" t="s">
        <v>465</v>
      </c>
      <c r="O60" s="114">
        <v>7</v>
      </c>
      <c r="P60" s="115" t="s">
        <v>465</v>
      </c>
      <c r="Q60" s="114">
        <v>0</v>
      </c>
      <c r="R60" s="115">
        <v>0</v>
      </c>
      <c r="S60" s="114">
        <v>27</v>
      </c>
      <c r="T60" s="115">
        <v>32</v>
      </c>
      <c r="U60" s="114">
        <v>0</v>
      </c>
      <c r="V60" s="115">
        <v>0</v>
      </c>
      <c r="W60" s="114">
        <v>0</v>
      </c>
      <c r="X60" s="115">
        <v>0</v>
      </c>
      <c r="Y60" s="114">
        <v>45</v>
      </c>
      <c r="Z60" s="115">
        <v>55</v>
      </c>
    </row>
    <row r="61" spans="1:26" s="51" customFormat="1" ht="12.75" customHeight="1">
      <c r="A61" s="113">
        <v>580</v>
      </c>
      <c r="B61" s="113" t="s">
        <v>155</v>
      </c>
      <c r="C61" s="114">
        <v>210</v>
      </c>
      <c r="D61" s="115">
        <v>253</v>
      </c>
      <c r="E61" s="114">
        <v>168</v>
      </c>
      <c r="F61" s="115">
        <v>221</v>
      </c>
      <c r="G61" s="114">
        <v>173</v>
      </c>
      <c r="H61" s="116">
        <v>191</v>
      </c>
      <c r="I61" s="114">
        <v>66</v>
      </c>
      <c r="J61" s="115">
        <v>96</v>
      </c>
      <c r="K61" s="114">
        <v>70</v>
      </c>
      <c r="L61" s="115">
        <v>87</v>
      </c>
      <c r="M61" s="114">
        <v>15</v>
      </c>
      <c r="N61" s="115">
        <v>39</v>
      </c>
      <c r="O61" s="114">
        <v>10</v>
      </c>
      <c r="P61" s="115">
        <v>11</v>
      </c>
      <c r="Q61" s="114" t="s">
        <v>465</v>
      </c>
      <c r="R61" s="115" t="s">
        <v>465</v>
      </c>
      <c r="S61" s="114">
        <v>510</v>
      </c>
      <c r="T61" s="115">
        <v>647</v>
      </c>
      <c r="U61" s="114">
        <v>80</v>
      </c>
      <c r="V61" s="115">
        <v>99</v>
      </c>
      <c r="W61" s="114">
        <v>0</v>
      </c>
      <c r="X61" s="115">
        <v>0</v>
      </c>
      <c r="Y61" s="114">
        <v>967</v>
      </c>
      <c r="Z61" s="115">
        <v>1181</v>
      </c>
    </row>
    <row r="62" spans="1:26" s="51" customFormat="1" ht="12.75" customHeight="1">
      <c r="A62" s="113">
        <v>581</v>
      </c>
      <c r="B62" s="113" t="s">
        <v>158</v>
      </c>
      <c r="C62" s="114">
        <v>138</v>
      </c>
      <c r="D62" s="115">
        <v>183</v>
      </c>
      <c r="E62" s="114">
        <v>221</v>
      </c>
      <c r="F62" s="115">
        <v>296</v>
      </c>
      <c r="G62" s="114">
        <v>102</v>
      </c>
      <c r="H62" s="116">
        <v>121</v>
      </c>
      <c r="I62" s="114">
        <v>42</v>
      </c>
      <c r="J62" s="115">
        <v>55</v>
      </c>
      <c r="K62" s="114">
        <v>53</v>
      </c>
      <c r="L62" s="115">
        <v>74</v>
      </c>
      <c r="M62" s="114">
        <v>10</v>
      </c>
      <c r="N62" s="115">
        <v>19</v>
      </c>
      <c r="O62" s="114">
        <v>145</v>
      </c>
      <c r="P62" s="115">
        <v>168</v>
      </c>
      <c r="Q62" s="114" t="s">
        <v>465</v>
      </c>
      <c r="R62" s="115">
        <v>10</v>
      </c>
      <c r="S62" s="114">
        <v>569</v>
      </c>
      <c r="T62" s="115">
        <v>703</v>
      </c>
      <c r="U62" s="114">
        <v>0</v>
      </c>
      <c r="V62" s="115">
        <v>0</v>
      </c>
      <c r="W62" s="114">
        <v>0</v>
      </c>
      <c r="X62" s="115">
        <v>0</v>
      </c>
      <c r="Y62" s="114">
        <v>984</v>
      </c>
      <c r="Z62" s="115">
        <v>1203</v>
      </c>
    </row>
    <row r="63" spans="1:26" s="51" customFormat="1" ht="12.75" customHeight="1">
      <c r="A63" s="113">
        <v>582</v>
      </c>
      <c r="B63" s="113" t="s">
        <v>159</v>
      </c>
      <c r="C63" s="114">
        <v>12</v>
      </c>
      <c r="D63" s="115">
        <v>14</v>
      </c>
      <c r="E63" s="114">
        <v>16</v>
      </c>
      <c r="F63" s="115">
        <v>21</v>
      </c>
      <c r="G63" s="114" t="s">
        <v>465</v>
      </c>
      <c r="H63" s="116" t="s">
        <v>465</v>
      </c>
      <c r="I63" s="114" t="s">
        <v>465</v>
      </c>
      <c r="J63" s="115" t="s">
        <v>465</v>
      </c>
      <c r="K63" s="114" t="s">
        <v>465</v>
      </c>
      <c r="L63" s="115" t="s">
        <v>465</v>
      </c>
      <c r="M63" s="114">
        <v>0</v>
      </c>
      <c r="N63" s="115" t="s">
        <v>465</v>
      </c>
      <c r="O63" s="114">
        <v>0</v>
      </c>
      <c r="P63" s="115">
        <v>0</v>
      </c>
      <c r="Q63" s="114">
        <v>0</v>
      </c>
      <c r="R63" s="115">
        <v>0</v>
      </c>
      <c r="S63" s="114" t="s">
        <v>465</v>
      </c>
      <c r="T63" s="115" t="s">
        <v>465</v>
      </c>
      <c r="U63" s="114" t="s">
        <v>465</v>
      </c>
      <c r="V63" s="115" t="s">
        <v>465</v>
      </c>
      <c r="W63" s="114">
        <v>0</v>
      </c>
      <c r="X63" s="115">
        <v>0</v>
      </c>
      <c r="Y63" s="114">
        <v>24</v>
      </c>
      <c r="Z63" s="115">
        <v>31</v>
      </c>
    </row>
    <row r="64" spans="1:26" s="51" customFormat="1" ht="12.75" customHeight="1">
      <c r="A64" s="113">
        <v>583</v>
      </c>
      <c r="B64" s="113" t="s">
        <v>157</v>
      </c>
      <c r="C64" s="114">
        <v>68</v>
      </c>
      <c r="D64" s="115">
        <v>103</v>
      </c>
      <c r="E64" s="114">
        <v>79</v>
      </c>
      <c r="F64" s="115">
        <v>110</v>
      </c>
      <c r="G64" s="114">
        <v>13</v>
      </c>
      <c r="H64" s="116">
        <v>18</v>
      </c>
      <c r="I64" s="114">
        <v>20</v>
      </c>
      <c r="J64" s="115">
        <v>26</v>
      </c>
      <c r="K64" s="114">
        <v>36</v>
      </c>
      <c r="L64" s="115">
        <v>49</v>
      </c>
      <c r="M64" s="114" t="s">
        <v>465</v>
      </c>
      <c r="N64" s="115">
        <v>8</v>
      </c>
      <c r="O64" s="114">
        <v>26</v>
      </c>
      <c r="P64" s="115">
        <v>33</v>
      </c>
      <c r="Q64" s="114" t="s">
        <v>465</v>
      </c>
      <c r="R64" s="115" t="s">
        <v>465</v>
      </c>
      <c r="S64" s="114">
        <v>125</v>
      </c>
      <c r="T64" s="115">
        <v>169</v>
      </c>
      <c r="U64" s="114">
        <v>33</v>
      </c>
      <c r="V64" s="115">
        <v>49</v>
      </c>
      <c r="W64" s="114">
        <v>0</v>
      </c>
      <c r="X64" s="115">
        <v>0</v>
      </c>
      <c r="Y64" s="114">
        <v>267</v>
      </c>
      <c r="Z64" s="115">
        <v>357</v>
      </c>
    </row>
    <row r="65" spans="1:26" s="51" customFormat="1" ht="12.75" customHeight="1">
      <c r="A65" s="113">
        <v>584</v>
      </c>
      <c r="B65" s="113" t="s">
        <v>160</v>
      </c>
      <c r="C65" s="114">
        <v>12</v>
      </c>
      <c r="D65" s="115">
        <v>22</v>
      </c>
      <c r="E65" s="114">
        <v>10</v>
      </c>
      <c r="F65" s="115">
        <v>15</v>
      </c>
      <c r="G65" s="114" t="s">
        <v>465</v>
      </c>
      <c r="H65" s="116">
        <v>13</v>
      </c>
      <c r="I65" s="114">
        <v>5</v>
      </c>
      <c r="J65" s="115">
        <v>7</v>
      </c>
      <c r="K65" s="114">
        <v>0</v>
      </c>
      <c r="L65" s="115">
        <v>0</v>
      </c>
      <c r="M65" s="114" t="s">
        <v>465</v>
      </c>
      <c r="N65" s="115" t="s">
        <v>465</v>
      </c>
      <c r="O65" s="114">
        <v>0</v>
      </c>
      <c r="P65" s="115">
        <v>0</v>
      </c>
      <c r="Q65" s="114">
        <v>0</v>
      </c>
      <c r="R65" s="115">
        <v>0</v>
      </c>
      <c r="S65" s="114">
        <v>31</v>
      </c>
      <c r="T65" s="115">
        <v>37</v>
      </c>
      <c r="U65" s="114" t="s">
        <v>465</v>
      </c>
      <c r="V65" s="115">
        <v>5</v>
      </c>
      <c r="W65" s="114">
        <v>0</v>
      </c>
      <c r="X65" s="115">
        <v>0</v>
      </c>
      <c r="Y65" s="114">
        <v>49</v>
      </c>
      <c r="Z65" s="115">
        <v>67</v>
      </c>
    </row>
    <row r="66" spans="1:26" s="51" customFormat="1" ht="12.75" customHeight="1">
      <c r="A66" s="113">
        <v>586</v>
      </c>
      <c r="B66" s="113" t="s">
        <v>156</v>
      </c>
      <c r="C66" s="114">
        <v>57</v>
      </c>
      <c r="D66" s="115">
        <v>78</v>
      </c>
      <c r="E66" s="114">
        <v>51</v>
      </c>
      <c r="F66" s="115">
        <v>66</v>
      </c>
      <c r="G66" s="114">
        <v>10</v>
      </c>
      <c r="H66" s="116">
        <v>13</v>
      </c>
      <c r="I66" s="114">
        <v>11</v>
      </c>
      <c r="J66" s="115">
        <v>18</v>
      </c>
      <c r="K66" s="114">
        <v>30</v>
      </c>
      <c r="L66" s="115">
        <v>34</v>
      </c>
      <c r="M66" s="114">
        <v>5</v>
      </c>
      <c r="N66" s="115">
        <v>11</v>
      </c>
      <c r="O66" s="114">
        <v>25</v>
      </c>
      <c r="P66" s="115">
        <v>27</v>
      </c>
      <c r="Q66" s="114" t="s">
        <v>465</v>
      </c>
      <c r="R66" s="115" t="s">
        <v>465</v>
      </c>
      <c r="S66" s="114">
        <v>133</v>
      </c>
      <c r="T66" s="115">
        <v>157</v>
      </c>
      <c r="U66" s="114">
        <v>41</v>
      </c>
      <c r="V66" s="115">
        <v>50</v>
      </c>
      <c r="W66" s="114">
        <v>0</v>
      </c>
      <c r="X66" s="115">
        <v>0</v>
      </c>
      <c r="Y66" s="114">
        <v>238</v>
      </c>
      <c r="Z66" s="115">
        <v>278</v>
      </c>
    </row>
    <row r="67" spans="1:26" ht="12.75" customHeight="1">
      <c r="A67" s="109">
        <v>6</v>
      </c>
      <c r="B67" s="109" t="s">
        <v>165</v>
      </c>
      <c r="C67" s="110">
        <v>495</v>
      </c>
      <c r="D67" s="111">
        <v>624</v>
      </c>
      <c r="E67" s="110">
        <v>430</v>
      </c>
      <c r="F67" s="111">
        <v>638</v>
      </c>
      <c r="G67" s="110">
        <v>125</v>
      </c>
      <c r="H67" s="112">
        <v>152</v>
      </c>
      <c r="I67" s="110">
        <v>157</v>
      </c>
      <c r="J67" s="111">
        <v>240</v>
      </c>
      <c r="K67" s="110">
        <v>52</v>
      </c>
      <c r="L67" s="111">
        <v>84</v>
      </c>
      <c r="M67" s="110">
        <v>60</v>
      </c>
      <c r="N67" s="111">
        <v>172</v>
      </c>
      <c r="O67" s="110">
        <v>288</v>
      </c>
      <c r="P67" s="111">
        <v>392</v>
      </c>
      <c r="Q67" s="110" t="s">
        <v>465</v>
      </c>
      <c r="R67" s="111">
        <v>12</v>
      </c>
      <c r="S67" s="110">
        <v>1206</v>
      </c>
      <c r="T67" s="111">
        <v>1591</v>
      </c>
      <c r="U67" s="110">
        <v>236</v>
      </c>
      <c r="V67" s="111">
        <v>304</v>
      </c>
      <c r="W67" s="110" t="s">
        <v>465</v>
      </c>
      <c r="X67" s="111">
        <v>40</v>
      </c>
      <c r="Y67" s="110">
        <v>2272</v>
      </c>
      <c r="Z67" s="111">
        <v>2928</v>
      </c>
    </row>
    <row r="68" spans="1:26" ht="12.75" customHeight="1">
      <c r="A68" s="113">
        <v>604</v>
      </c>
      <c r="B68" s="113" t="s">
        <v>166</v>
      </c>
      <c r="C68" s="114">
        <v>11</v>
      </c>
      <c r="D68" s="115">
        <v>14</v>
      </c>
      <c r="E68" s="114">
        <v>4</v>
      </c>
      <c r="F68" s="115">
        <v>7</v>
      </c>
      <c r="G68" s="114" t="s">
        <v>465</v>
      </c>
      <c r="H68" s="116" t="s">
        <v>465</v>
      </c>
      <c r="I68" s="114">
        <v>6</v>
      </c>
      <c r="J68" s="115">
        <v>7</v>
      </c>
      <c r="K68" s="114">
        <v>0</v>
      </c>
      <c r="L68" s="115">
        <v>0</v>
      </c>
      <c r="M68" s="114">
        <v>0</v>
      </c>
      <c r="N68" s="115" t="s">
        <v>465</v>
      </c>
      <c r="O68" s="114">
        <v>0</v>
      </c>
      <c r="P68" s="115">
        <v>0</v>
      </c>
      <c r="Q68" s="114">
        <v>0</v>
      </c>
      <c r="R68" s="115">
        <v>0</v>
      </c>
      <c r="S68" s="114">
        <v>24</v>
      </c>
      <c r="T68" s="115">
        <v>40</v>
      </c>
      <c r="U68" s="114" t="s">
        <v>465</v>
      </c>
      <c r="V68" s="115">
        <v>5</v>
      </c>
      <c r="W68" s="114">
        <v>0</v>
      </c>
      <c r="X68" s="115" t="s">
        <v>465</v>
      </c>
      <c r="Y68" s="114">
        <v>42</v>
      </c>
      <c r="Z68" s="115">
        <v>65</v>
      </c>
    </row>
    <row r="69" spans="1:26" s="51" customFormat="1" ht="12.75" customHeight="1">
      <c r="A69" s="113">
        <v>617</v>
      </c>
      <c r="B69" s="113" t="s">
        <v>169</v>
      </c>
      <c r="C69" s="114">
        <v>13</v>
      </c>
      <c r="D69" s="115">
        <v>21</v>
      </c>
      <c r="E69" s="114">
        <v>10</v>
      </c>
      <c r="F69" s="115">
        <v>17</v>
      </c>
      <c r="G69" s="114" t="s">
        <v>465</v>
      </c>
      <c r="H69" s="116" t="s">
        <v>465</v>
      </c>
      <c r="I69" s="114">
        <v>0</v>
      </c>
      <c r="J69" s="115">
        <v>8</v>
      </c>
      <c r="K69" s="114">
        <v>0</v>
      </c>
      <c r="L69" s="115">
        <v>0</v>
      </c>
      <c r="M69" s="114" t="s">
        <v>465</v>
      </c>
      <c r="N69" s="115">
        <v>5</v>
      </c>
      <c r="O69" s="114" t="s">
        <v>465</v>
      </c>
      <c r="P69" s="115">
        <v>12</v>
      </c>
      <c r="Q69" s="114">
        <v>0</v>
      </c>
      <c r="R69" s="115">
        <v>0</v>
      </c>
      <c r="S69" s="114">
        <v>13</v>
      </c>
      <c r="T69" s="115">
        <v>26</v>
      </c>
      <c r="U69" s="114">
        <v>0</v>
      </c>
      <c r="V69" s="115">
        <v>0</v>
      </c>
      <c r="W69" s="114">
        <v>0</v>
      </c>
      <c r="X69" s="115">
        <v>0</v>
      </c>
      <c r="Y69" s="114">
        <v>36</v>
      </c>
      <c r="Z69" s="115">
        <v>58</v>
      </c>
    </row>
    <row r="70" spans="1:26" s="51" customFormat="1" ht="12.75" customHeight="1">
      <c r="A70" s="113">
        <v>642</v>
      </c>
      <c r="B70" s="113" t="s">
        <v>172</v>
      </c>
      <c r="C70" s="114">
        <v>15</v>
      </c>
      <c r="D70" s="115">
        <v>16</v>
      </c>
      <c r="E70" s="114">
        <v>12</v>
      </c>
      <c r="F70" s="115">
        <v>16</v>
      </c>
      <c r="G70" s="114" t="s">
        <v>465</v>
      </c>
      <c r="H70" s="116" t="s">
        <v>465</v>
      </c>
      <c r="I70" s="114">
        <v>5</v>
      </c>
      <c r="J70" s="115">
        <v>7</v>
      </c>
      <c r="K70" s="114">
        <v>0</v>
      </c>
      <c r="L70" s="115">
        <v>0</v>
      </c>
      <c r="M70" s="114" t="s">
        <v>465</v>
      </c>
      <c r="N70" s="115" t="s">
        <v>465</v>
      </c>
      <c r="O70" s="114" t="s">
        <v>465</v>
      </c>
      <c r="P70" s="115" t="s">
        <v>465</v>
      </c>
      <c r="Q70" s="114">
        <v>0</v>
      </c>
      <c r="R70" s="115">
        <v>0</v>
      </c>
      <c r="S70" s="114">
        <v>27</v>
      </c>
      <c r="T70" s="115">
        <v>38</v>
      </c>
      <c r="U70" s="114" t="s">
        <v>465</v>
      </c>
      <c r="V70" s="115" t="s">
        <v>465</v>
      </c>
      <c r="W70" s="114">
        <v>0</v>
      </c>
      <c r="X70" s="115">
        <v>0</v>
      </c>
      <c r="Y70" s="114">
        <v>44</v>
      </c>
      <c r="Z70" s="115">
        <v>58</v>
      </c>
    </row>
    <row r="71" spans="1:26" s="51" customFormat="1" ht="12.75" customHeight="1">
      <c r="A71" s="113">
        <v>643</v>
      </c>
      <c r="B71" s="113" t="s">
        <v>170</v>
      </c>
      <c r="C71" s="114">
        <v>14</v>
      </c>
      <c r="D71" s="115">
        <v>17</v>
      </c>
      <c r="E71" s="114">
        <v>10</v>
      </c>
      <c r="F71" s="115">
        <v>13</v>
      </c>
      <c r="G71" s="114" t="s">
        <v>465</v>
      </c>
      <c r="H71" s="116" t="s">
        <v>465</v>
      </c>
      <c r="I71" s="114" t="s">
        <v>465</v>
      </c>
      <c r="J71" s="115">
        <v>4</v>
      </c>
      <c r="K71" s="114" t="s">
        <v>465</v>
      </c>
      <c r="L71" s="115" t="s">
        <v>465</v>
      </c>
      <c r="M71" s="114" t="s">
        <v>465</v>
      </c>
      <c r="N71" s="115">
        <v>6</v>
      </c>
      <c r="O71" s="114">
        <v>9</v>
      </c>
      <c r="P71" s="115">
        <v>9</v>
      </c>
      <c r="Q71" s="114" t="s">
        <v>465</v>
      </c>
      <c r="R71" s="115" t="s">
        <v>465</v>
      </c>
      <c r="S71" s="114">
        <v>40</v>
      </c>
      <c r="T71" s="115">
        <v>50</v>
      </c>
      <c r="U71" s="114">
        <v>11</v>
      </c>
      <c r="V71" s="115">
        <v>14</v>
      </c>
      <c r="W71" s="114">
        <v>0</v>
      </c>
      <c r="X71" s="115">
        <v>0</v>
      </c>
      <c r="Y71" s="114">
        <v>66</v>
      </c>
      <c r="Z71" s="115">
        <v>82</v>
      </c>
    </row>
    <row r="72" spans="1:26" s="51" customFormat="1" ht="12.75" customHeight="1">
      <c r="A72" s="113">
        <v>662</v>
      </c>
      <c r="B72" s="113" t="s">
        <v>168</v>
      </c>
      <c r="C72" s="114">
        <v>46</v>
      </c>
      <c r="D72" s="115">
        <v>60</v>
      </c>
      <c r="E72" s="114">
        <v>40</v>
      </c>
      <c r="F72" s="115">
        <v>53</v>
      </c>
      <c r="G72" s="114">
        <v>4</v>
      </c>
      <c r="H72" s="116">
        <v>5</v>
      </c>
      <c r="I72" s="114">
        <v>16</v>
      </c>
      <c r="J72" s="115">
        <v>19</v>
      </c>
      <c r="K72" s="114">
        <v>9</v>
      </c>
      <c r="L72" s="115">
        <v>11</v>
      </c>
      <c r="M72" s="114" t="s">
        <v>465</v>
      </c>
      <c r="N72" s="115">
        <v>10</v>
      </c>
      <c r="O72" s="114" t="s">
        <v>465</v>
      </c>
      <c r="P72" s="115">
        <v>7</v>
      </c>
      <c r="Q72" s="114" t="s">
        <v>465</v>
      </c>
      <c r="R72" s="115" t="s">
        <v>465</v>
      </c>
      <c r="S72" s="114">
        <v>104</v>
      </c>
      <c r="T72" s="115">
        <v>131</v>
      </c>
      <c r="U72" s="114">
        <v>20</v>
      </c>
      <c r="V72" s="115">
        <v>28</v>
      </c>
      <c r="W72" s="114">
        <v>0</v>
      </c>
      <c r="X72" s="115">
        <v>0</v>
      </c>
      <c r="Y72" s="114">
        <v>172</v>
      </c>
      <c r="Z72" s="115">
        <v>216</v>
      </c>
    </row>
    <row r="73" spans="1:26" s="51" customFormat="1" ht="12.75" customHeight="1">
      <c r="A73" s="113">
        <v>665</v>
      </c>
      <c r="B73" s="113" t="s">
        <v>175</v>
      </c>
      <c r="C73" s="114">
        <v>12</v>
      </c>
      <c r="D73" s="115">
        <v>17</v>
      </c>
      <c r="E73" s="114">
        <v>19</v>
      </c>
      <c r="F73" s="115">
        <v>27</v>
      </c>
      <c r="G73" s="114">
        <v>4</v>
      </c>
      <c r="H73" s="116" t="s">
        <v>465</v>
      </c>
      <c r="I73" s="114">
        <v>4</v>
      </c>
      <c r="J73" s="115">
        <v>5</v>
      </c>
      <c r="K73" s="114" t="s">
        <v>465</v>
      </c>
      <c r="L73" s="115" t="s">
        <v>465</v>
      </c>
      <c r="M73" s="114" t="s">
        <v>465</v>
      </c>
      <c r="N73" s="115">
        <v>5</v>
      </c>
      <c r="O73" s="114">
        <v>0</v>
      </c>
      <c r="P73" s="115">
        <v>0</v>
      </c>
      <c r="Q73" s="114">
        <v>0</v>
      </c>
      <c r="R73" s="115">
        <v>0</v>
      </c>
      <c r="S73" s="114">
        <v>52</v>
      </c>
      <c r="T73" s="115">
        <v>65</v>
      </c>
      <c r="U73" s="114" t="s">
        <v>465</v>
      </c>
      <c r="V73" s="115" t="s">
        <v>465</v>
      </c>
      <c r="W73" s="114">
        <v>0</v>
      </c>
      <c r="X73" s="115">
        <v>0</v>
      </c>
      <c r="Y73" s="114">
        <v>76</v>
      </c>
      <c r="Z73" s="115">
        <v>95</v>
      </c>
    </row>
    <row r="74" spans="1:26" s="51" customFormat="1" ht="12.75" customHeight="1">
      <c r="A74" s="113">
        <v>680</v>
      </c>
      <c r="B74" s="113" t="s">
        <v>171</v>
      </c>
      <c r="C74" s="114">
        <v>155</v>
      </c>
      <c r="D74" s="115">
        <v>198</v>
      </c>
      <c r="E74" s="114">
        <v>140</v>
      </c>
      <c r="F74" s="115">
        <v>229</v>
      </c>
      <c r="G74" s="114">
        <v>53</v>
      </c>
      <c r="H74" s="116">
        <v>72</v>
      </c>
      <c r="I74" s="114">
        <v>47</v>
      </c>
      <c r="J74" s="115">
        <v>80</v>
      </c>
      <c r="K74" s="114">
        <v>11</v>
      </c>
      <c r="L74" s="115">
        <v>32</v>
      </c>
      <c r="M74" s="114">
        <v>38</v>
      </c>
      <c r="N74" s="115">
        <v>96</v>
      </c>
      <c r="O74" s="114">
        <v>100</v>
      </c>
      <c r="P74" s="115">
        <v>153</v>
      </c>
      <c r="Q74" s="114" t="s">
        <v>465</v>
      </c>
      <c r="R74" s="115">
        <v>4</v>
      </c>
      <c r="S74" s="114">
        <v>547</v>
      </c>
      <c r="T74" s="115">
        <v>710</v>
      </c>
      <c r="U74" s="114">
        <v>130</v>
      </c>
      <c r="V74" s="115">
        <v>157</v>
      </c>
      <c r="W74" s="114">
        <v>0</v>
      </c>
      <c r="X74" s="115" t="s">
        <v>465</v>
      </c>
      <c r="Y74" s="114">
        <v>960</v>
      </c>
      <c r="Z74" s="115">
        <v>1256</v>
      </c>
    </row>
    <row r="75" spans="1:26" s="51" customFormat="1" ht="12.75" customHeight="1">
      <c r="A75" s="113">
        <v>682</v>
      </c>
      <c r="B75" s="113" t="s">
        <v>173</v>
      </c>
      <c r="C75" s="114">
        <v>60</v>
      </c>
      <c r="D75" s="115">
        <v>73</v>
      </c>
      <c r="E75" s="114">
        <v>64</v>
      </c>
      <c r="F75" s="115">
        <v>90</v>
      </c>
      <c r="G75" s="114" t="s">
        <v>465</v>
      </c>
      <c r="H75" s="116" t="s">
        <v>465</v>
      </c>
      <c r="I75" s="114">
        <v>16</v>
      </c>
      <c r="J75" s="115">
        <v>23</v>
      </c>
      <c r="K75" s="114" t="s">
        <v>465</v>
      </c>
      <c r="L75" s="115">
        <v>5</v>
      </c>
      <c r="M75" s="114" t="s">
        <v>465</v>
      </c>
      <c r="N75" s="115">
        <v>14</v>
      </c>
      <c r="O75" s="114">
        <v>49</v>
      </c>
      <c r="P75" s="115">
        <v>62</v>
      </c>
      <c r="Q75" s="114">
        <v>0</v>
      </c>
      <c r="R75" s="115">
        <v>0</v>
      </c>
      <c r="S75" s="114">
        <v>128</v>
      </c>
      <c r="T75" s="115">
        <v>171</v>
      </c>
      <c r="U75" s="114">
        <v>37</v>
      </c>
      <c r="V75" s="115">
        <v>46</v>
      </c>
      <c r="W75" s="114">
        <v>0</v>
      </c>
      <c r="X75" s="115">
        <v>0</v>
      </c>
      <c r="Y75" s="114">
        <v>261</v>
      </c>
      <c r="Z75" s="115">
        <v>341</v>
      </c>
    </row>
    <row r="76" spans="1:26" s="51" customFormat="1" ht="12.75" customHeight="1">
      <c r="A76" s="113">
        <v>683</v>
      </c>
      <c r="B76" s="113" t="s">
        <v>177</v>
      </c>
      <c r="C76" s="114">
        <v>55</v>
      </c>
      <c r="D76" s="115">
        <v>69</v>
      </c>
      <c r="E76" s="114">
        <v>47</v>
      </c>
      <c r="F76" s="115">
        <v>65</v>
      </c>
      <c r="G76" s="114">
        <v>8</v>
      </c>
      <c r="H76" s="116">
        <v>11</v>
      </c>
      <c r="I76" s="114">
        <v>17</v>
      </c>
      <c r="J76" s="115">
        <v>24</v>
      </c>
      <c r="K76" s="114" t="s">
        <v>465</v>
      </c>
      <c r="L76" s="115" t="s">
        <v>465</v>
      </c>
      <c r="M76" s="114" t="s">
        <v>465</v>
      </c>
      <c r="N76" s="115">
        <v>5</v>
      </c>
      <c r="O76" s="114">
        <v>40</v>
      </c>
      <c r="P76" s="115">
        <v>45</v>
      </c>
      <c r="Q76" s="114" t="s">
        <v>465</v>
      </c>
      <c r="R76" s="115" t="s">
        <v>465</v>
      </c>
      <c r="S76" s="114">
        <v>64</v>
      </c>
      <c r="T76" s="115">
        <v>87</v>
      </c>
      <c r="U76" s="114">
        <v>11</v>
      </c>
      <c r="V76" s="115">
        <v>20</v>
      </c>
      <c r="W76" s="114">
        <v>0</v>
      </c>
      <c r="X76" s="115">
        <v>0</v>
      </c>
      <c r="Y76" s="114">
        <v>167</v>
      </c>
      <c r="Z76" s="115">
        <v>216</v>
      </c>
    </row>
    <row r="77" spans="1:26" s="51" customFormat="1" ht="12.75" customHeight="1">
      <c r="A77" s="113">
        <v>684</v>
      </c>
      <c r="B77" s="113" t="s">
        <v>174</v>
      </c>
      <c r="C77" s="114">
        <v>15</v>
      </c>
      <c r="D77" s="115">
        <v>19</v>
      </c>
      <c r="E77" s="114">
        <v>10</v>
      </c>
      <c r="F77" s="115">
        <v>14</v>
      </c>
      <c r="G77" s="114" t="s">
        <v>465</v>
      </c>
      <c r="H77" s="116" t="s">
        <v>465</v>
      </c>
      <c r="I77" s="114" t="s">
        <v>465</v>
      </c>
      <c r="J77" s="115">
        <v>9</v>
      </c>
      <c r="K77" s="114" t="s">
        <v>465</v>
      </c>
      <c r="L77" s="115" t="s">
        <v>465</v>
      </c>
      <c r="M77" s="114">
        <v>0</v>
      </c>
      <c r="N77" s="115">
        <v>0</v>
      </c>
      <c r="O77" s="114">
        <v>14</v>
      </c>
      <c r="P77" s="115">
        <v>23</v>
      </c>
      <c r="Q77" s="114">
        <v>0</v>
      </c>
      <c r="R77" s="115">
        <v>0</v>
      </c>
      <c r="S77" s="114">
        <v>29</v>
      </c>
      <c r="T77" s="115">
        <v>48</v>
      </c>
      <c r="U77" s="114" t="s">
        <v>465</v>
      </c>
      <c r="V77" s="115">
        <v>7</v>
      </c>
      <c r="W77" s="114">
        <v>0</v>
      </c>
      <c r="X77" s="115">
        <v>0</v>
      </c>
      <c r="Y77" s="114">
        <v>56</v>
      </c>
      <c r="Z77" s="115">
        <v>82</v>
      </c>
    </row>
    <row r="78" spans="1:26" s="51" customFormat="1" ht="12.75" customHeight="1">
      <c r="A78" s="113">
        <v>685</v>
      </c>
      <c r="B78" s="113" t="s">
        <v>176</v>
      </c>
      <c r="C78" s="114">
        <v>49</v>
      </c>
      <c r="D78" s="115">
        <v>62</v>
      </c>
      <c r="E78" s="114">
        <v>36</v>
      </c>
      <c r="F78" s="115">
        <v>60</v>
      </c>
      <c r="G78" s="114">
        <v>30</v>
      </c>
      <c r="H78" s="116">
        <v>31</v>
      </c>
      <c r="I78" s="114">
        <v>16</v>
      </c>
      <c r="J78" s="115">
        <v>23</v>
      </c>
      <c r="K78" s="114">
        <v>14</v>
      </c>
      <c r="L78" s="115">
        <v>17</v>
      </c>
      <c r="M78" s="114">
        <v>6</v>
      </c>
      <c r="N78" s="115">
        <v>20</v>
      </c>
      <c r="O78" s="114">
        <v>63</v>
      </c>
      <c r="P78" s="115">
        <v>76</v>
      </c>
      <c r="Q78" s="114" t="s">
        <v>465</v>
      </c>
      <c r="R78" s="115" t="s">
        <v>465</v>
      </c>
      <c r="S78" s="114">
        <v>108</v>
      </c>
      <c r="T78" s="115">
        <v>142</v>
      </c>
      <c r="U78" s="114">
        <v>19</v>
      </c>
      <c r="V78" s="115">
        <v>22</v>
      </c>
      <c r="W78" s="114">
        <v>0</v>
      </c>
      <c r="X78" s="115">
        <v>0</v>
      </c>
      <c r="Y78" s="114">
        <v>230</v>
      </c>
      <c r="Z78" s="115">
        <v>276</v>
      </c>
    </row>
    <row r="79" spans="1:26" s="51" customFormat="1" ht="12.75" customHeight="1">
      <c r="A79" s="113">
        <v>686</v>
      </c>
      <c r="B79" s="113" t="s">
        <v>167</v>
      </c>
      <c r="C79" s="114">
        <v>19</v>
      </c>
      <c r="D79" s="115">
        <v>21</v>
      </c>
      <c r="E79" s="114">
        <v>21</v>
      </c>
      <c r="F79" s="115">
        <v>20</v>
      </c>
      <c r="G79" s="114">
        <v>13</v>
      </c>
      <c r="H79" s="116">
        <v>13</v>
      </c>
      <c r="I79" s="114">
        <v>11</v>
      </c>
      <c r="J79" s="115">
        <v>13</v>
      </c>
      <c r="K79" s="114" t="s">
        <v>465</v>
      </c>
      <c r="L79" s="115" t="s">
        <v>465</v>
      </c>
      <c r="M79" s="114" t="s">
        <v>465</v>
      </c>
      <c r="N79" s="115">
        <v>4</v>
      </c>
      <c r="O79" s="114" t="s">
        <v>465</v>
      </c>
      <c r="P79" s="115" t="s">
        <v>465</v>
      </c>
      <c r="Q79" s="114" t="s">
        <v>465</v>
      </c>
      <c r="R79" s="115" t="s">
        <v>465</v>
      </c>
      <c r="S79" s="114">
        <v>5</v>
      </c>
      <c r="T79" s="115">
        <v>7</v>
      </c>
      <c r="U79" s="114">
        <v>0</v>
      </c>
      <c r="V79" s="115">
        <v>0</v>
      </c>
      <c r="W79" s="114">
        <v>0</v>
      </c>
      <c r="X79" s="115">
        <v>0</v>
      </c>
      <c r="Y79" s="114">
        <v>53</v>
      </c>
      <c r="Z79" s="115">
        <v>54</v>
      </c>
    </row>
    <row r="80" spans="1:26" s="51" customFormat="1" ht="12.75" customHeight="1">
      <c r="A80" s="113">
        <v>687</v>
      </c>
      <c r="B80" s="113" t="s">
        <v>451</v>
      </c>
      <c r="C80" s="114">
        <v>31</v>
      </c>
      <c r="D80" s="115">
        <v>37</v>
      </c>
      <c r="E80" s="114">
        <v>19</v>
      </c>
      <c r="F80" s="115">
        <v>30</v>
      </c>
      <c r="G80" s="114" t="s">
        <v>465</v>
      </c>
      <c r="H80" s="116">
        <v>8</v>
      </c>
      <c r="I80" s="114">
        <v>12</v>
      </c>
      <c r="J80" s="115">
        <v>18</v>
      </c>
      <c r="K80" s="114">
        <v>7</v>
      </c>
      <c r="L80" s="115">
        <v>9</v>
      </c>
      <c r="M80" s="114" t="s">
        <v>465</v>
      </c>
      <c r="N80" s="115">
        <v>5</v>
      </c>
      <c r="O80" s="114" t="s">
        <v>465</v>
      </c>
      <c r="P80" s="115">
        <v>0</v>
      </c>
      <c r="Q80" s="114">
        <v>0</v>
      </c>
      <c r="R80" s="115">
        <v>0</v>
      </c>
      <c r="S80" s="114">
        <v>65</v>
      </c>
      <c r="T80" s="115">
        <v>80</v>
      </c>
      <c r="U80" s="114">
        <v>0</v>
      </c>
      <c r="V80" s="115">
        <v>0</v>
      </c>
      <c r="W80" s="114" t="s">
        <v>465</v>
      </c>
      <c r="X80" s="115" t="s">
        <v>465</v>
      </c>
      <c r="Y80" s="114">
        <v>110</v>
      </c>
      <c r="Z80" s="115">
        <v>137</v>
      </c>
    </row>
    <row r="81" spans="1:26" s="51" customFormat="1" ht="12.75" customHeight="1">
      <c r="A81" s="109">
        <v>7</v>
      </c>
      <c r="B81" s="109" t="s">
        <v>178</v>
      </c>
      <c r="C81" s="110">
        <v>266</v>
      </c>
      <c r="D81" s="111">
        <v>353</v>
      </c>
      <c r="E81" s="110">
        <v>296</v>
      </c>
      <c r="F81" s="111">
        <v>384</v>
      </c>
      <c r="G81" s="110">
        <v>83</v>
      </c>
      <c r="H81" s="112">
        <v>90</v>
      </c>
      <c r="I81" s="110">
        <v>93</v>
      </c>
      <c r="J81" s="111">
        <v>123</v>
      </c>
      <c r="K81" s="110">
        <v>86</v>
      </c>
      <c r="L81" s="111">
        <v>99</v>
      </c>
      <c r="M81" s="110">
        <v>19</v>
      </c>
      <c r="N81" s="111">
        <v>63</v>
      </c>
      <c r="O81" s="110">
        <v>105</v>
      </c>
      <c r="P81" s="111">
        <v>126</v>
      </c>
      <c r="Q81" s="110">
        <v>10</v>
      </c>
      <c r="R81" s="111">
        <v>17</v>
      </c>
      <c r="S81" s="110">
        <v>857</v>
      </c>
      <c r="T81" s="111">
        <v>1057</v>
      </c>
      <c r="U81" s="110">
        <v>54</v>
      </c>
      <c r="V81" s="111">
        <v>70</v>
      </c>
      <c r="W81" s="110">
        <v>23</v>
      </c>
      <c r="X81" s="111">
        <v>30</v>
      </c>
      <c r="Y81" s="110">
        <v>1396</v>
      </c>
      <c r="Z81" s="111">
        <v>1718</v>
      </c>
    </row>
    <row r="82" spans="1:26" ht="12.75" customHeight="1">
      <c r="A82" s="113">
        <v>760</v>
      </c>
      <c r="B82" s="113" t="s">
        <v>184</v>
      </c>
      <c r="C82" s="114">
        <v>12</v>
      </c>
      <c r="D82" s="115">
        <v>17</v>
      </c>
      <c r="E82" s="114">
        <v>9</v>
      </c>
      <c r="F82" s="115">
        <v>12</v>
      </c>
      <c r="G82" s="114" t="s">
        <v>465</v>
      </c>
      <c r="H82" s="116" t="s">
        <v>465</v>
      </c>
      <c r="I82" s="114" t="s">
        <v>465</v>
      </c>
      <c r="J82" s="115">
        <v>5</v>
      </c>
      <c r="K82" s="114">
        <v>0</v>
      </c>
      <c r="L82" s="115">
        <v>0</v>
      </c>
      <c r="M82" s="114">
        <v>0</v>
      </c>
      <c r="N82" s="115">
        <v>0</v>
      </c>
      <c r="O82" s="114">
        <v>4</v>
      </c>
      <c r="P82" s="115">
        <v>7</v>
      </c>
      <c r="Q82" s="114">
        <v>0</v>
      </c>
      <c r="R82" s="115">
        <v>0</v>
      </c>
      <c r="S82" s="114">
        <v>43</v>
      </c>
      <c r="T82" s="115">
        <v>65</v>
      </c>
      <c r="U82" s="114">
        <v>5</v>
      </c>
      <c r="V82" s="115" t="s">
        <v>465</v>
      </c>
      <c r="W82" s="114" t="s">
        <v>465</v>
      </c>
      <c r="X82" s="115" t="s">
        <v>465</v>
      </c>
      <c r="Y82" s="114">
        <v>68</v>
      </c>
      <c r="Z82" s="115">
        <v>96</v>
      </c>
    </row>
    <row r="83" spans="1:26" s="51" customFormat="1" ht="12.75" customHeight="1">
      <c r="A83" s="113">
        <v>761</v>
      </c>
      <c r="B83" s="113" t="s">
        <v>180</v>
      </c>
      <c r="C83" s="114">
        <v>15</v>
      </c>
      <c r="D83" s="115">
        <v>16</v>
      </c>
      <c r="E83" s="114">
        <v>12</v>
      </c>
      <c r="F83" s="115">
        <v>14</v>
      </c>
      <c r="G83" s="114" t="s">
        <v>465</v>
      </c>
      <c r="H83" s="116">
        <v>4</v>
      </c>
      <c r="I83" s="114">
        <v>8</v>
      </c>
      <c r="J83" s="115">
        <v>8</v>
      </c>
      <c r="K83" s="114">
        <v>6</v>
      </c>
      <c r="L83" s="115">
        <v>6</v>
      </c>
      <c r="M83" s="114" t="s">
        <v>465</v>
      </c>
      <c r="N83" s="115" t="s">
        <v>465</v>
      </c>
      <c r="O83" s="114" t="s">
        <v>465</v>
      </c>
      <c r="P83" s="115" t="s">
        <v>465</v>
      </c>
      <c r="Q83" s="114" t="s">
        <v>465</v>
      </c>
      <c r="R83" s="115" t="s">
        <v>465</v>
      </c>
      <c r="S83" s="114">
        <v>54</v>
      </c>
      <c r="T83" s="115">
        <v>70</v>
      </c>
      <c r="U83" s="114">
        <v>0</v>
      </c>
      <c r="V83" s="115" t="s">
        <v>465</v>
      </c>
      <c r="W83" s="114">
        <v>0</v>
      </c>
      <c r="X83" s="115">
        <v>0</v>
      </c>
      <c r="Y83" s="114">
        <v>72</v>
      </c>
      <c r="Z83" s="115">
        <v>92</v>
      </c>
    </row>
    <row r="84" spans="1:26" s="51" customFormat="1" ht="12.75" customHeight="1">
      <c r="A84" s="113">
        <v>763</v>
      </c>
      <c r="B84" s="113" t="s">
        <v>183</v>
      </c>
      <c r="C84" s="114">
        <v>16</v>
      </c>
      <c r="D84" s="115">
        <v>23</v>
      </c>
      <c r="E84" s="114">
        <v>29</v>
      </c>
      <c r="F84" s="115">
        <v>44</v>
      </c>
      <c r="G84" s="114" t="s">
        <v>465</v>
      </c>
      <c r="H84" s="116" t="s">
        <v>465</v>
      </c>
      <c r="I84" s="114" t="s">
        <v>465</v>
      </c>
      <c r="J84" s="115">
        <v>10</v>
      </c>
      <c r="K84" s="114">
        <v>6</v>
      </c>
      <c r="L84" s="115">
        <v>7</v>
      </c>
      <c r="M84" s="114" t="s">
        <v>465</v>
      </c>
      <c r="N84" s="115" t="s">
        <v>465</v>
      </c>
      <c r="O84" s="114">
        <v>22</v>
      </c>
      <c r="P84" s="115">
        <v>26</v>
      </c>
      <c r="Q84" s="114">
        <v>0</v>
      </c>
      <c r="R84" s="115" t="s">
        <v>465</v>
      </c>
      <c r="S84" s="114">
        <v>69</v>
      </c>
      <c r="T84" s="115">
        <v>83</v>
      </c>
      <c r="U84" s="114">
        <v>0</v>
      </c>
      <c r="V84" s="115">
        <v>0</v>
      </c>
      <c r="W84" s="114" t="s">
        <v>465</v>
      </c>
      <c r="X84" s="115" t="s">
        <v>465</v>
      </c>
      <c r="Y84" s="114">
        <v>105</v>
      </c>
      <c r="Z84" s="115">
        <v>126</v>
      </c>
    </row>
    <row r="85" spans="1:26" s="51" customFormat="1" ht="12.75" customHeight="1">
      <c r="A85" s="113">
        <v>764</v>
      </c>
      <c r="B85" s="113" t="s">
        <v>179</v>
      </c>
      <c r="C85" s="114">
        <v>29</v>
      </c>
      <c r="D85" s="115">
        <v>43</v>
      </c>
      <c r="E85" s="114">
        <v>42</v>
      </c>
      <c r="F85" s="115">
        <v>51</v>
      </c>
      <c r="G85" s="114">
        <v>4</v>
      </c>
      <c r="H85" s="116">
        <v>4</v>
      </c>
      <c r="I85" s="114">
        <v>19</v>
      </c>
      <c r="J85" s="115">
        <v>27</v>
      </c>
      <c r="K85" s="114">
        <v>4</v>
      </c>
      <c r="L85" s="115">
        <v>5</v>
      </c>
      <c r="M85" s="114">
        <v>0</v>
      </c>
      <c r="N85" s="115">
        <v>7</v>
      </c>
      <c r="O85" s="114">
        <v>5</v>
      </c>
      <c r="P85" s="115">
        <v>9</v>
      </c>
      <c r="Q85" s="114" t="s">
        <v>465</v>
      </c>
      <c r="R85" s="115" t="s">
        <v>465</v>
      </c>
      <c r="S85" s="114">
        <v>64</v>
      </c>
      <c r="T85" s="115">
        <v>89</v>
      </c>
      <c r="U85" s="114">
        <v>0</v>
      </c>
      <c r="V85" s="115">
        <v>0</v>
      </c>
      <c r="W85" s="114">
        <v>0</v>
      </c>
      <c r="X85" s="115">
        <v>0</v>
      </c>
      <c r="Y85" s="114">
        <v>120</v>
      </c>
      <c r="Z85" s="115">
        <v>167</v>
      </c>
    </row>
    <row r="86" spans="1:26" s="51" customFormat="1" ht="12.75" customHeight="1">
      <c r="A86" s="113">
        <v>765</v>
      </c>
      <c r="B86" s="113" t="s">
        <v>186</v>
      </c>
      <c r="C86" s="114">
        <v>29</v>
      </c>
      <c r="D86" s="115">
        <v>40</v>
      </c>
      <c r="E86" s="114">
        <v>12</v>
      </c>
      <c r="F86" s="115">
        <v>22</v>
      </c>
      <c r="G86" s="114">
        <v>6</v>
      </c>
      <c r="H86" s="116">
        <v>7</v>
      </c>
      <c r="I86" s="114">
        <v>10</v>
      </c>
      <c r="J86" s="115">
        <v>13</v>
      </c>
      <c r="K86" s="114">
        <v>17</v>
      </c>
      <c r="L86" s="115">
        <v>23</v>
      </c>
      <c r="M86" s="114" t="s">
        <v>465</v>
      </c>
      <c r="N86" s="115">
        <v>6</v>
      </c>
      <c r="O86" s="114" t="s">
        <v>465</v>
      </c>
      <c r="P86" s="115">
        <v>4</v>
      </c>
      <c r="Q86" s="114" t="s">
        <v>465</v>
      </c>
      <c r="R86" s="115" t="s">
        <v>465</v>
      </c>
      <c r="S86" s="114">
        <v>62</v>
      </c>
      <c r="T86" s="115">
        <v>79</v>
      </c>
      <c r="U86" s="114">
        <v>12</v>
      </c>
      <c r="V86" s="115">
        <v>17</v>
      </c>
      <c r="W86" s="114">
        <v>0</v>
      </c>
      <c r="X86" s="115">
        <v>0</v>
      </c>
      <c r="Y86" s="114">
        <v>98</v>
      </c>
      <c r="Z86" s="115">
        <v>126</v>
      </c>
    </row>
    <row r="87" spans="1:26" s="51" customFormat="1" ht="12.75" customHeight="1">
      <c r="A87" s="113">
        <v>767</v>
      </c>
      <c r="B87" s="113" t="s">
        <v>182</v>
      </c>
      <c r="C87" s="114">
        <v>15</v>
      </c>
      <c r="D87" s="115">
        <v>20</v>
      </c>
      <c r="E87" s="114">
        <v>12</v>
      </c>
      <c r="F87" s="115">
        <v>20</v>
      </c>
      <c r="G87" s="114">
        <v>4</v>
      </c>
      <c r="H87" s="116">
        <v>4</v>
      </c>
      <c r="I87" s="114">
        <v>0</v>
      </c>
      <c r="J87" s="115">
        <v>0</v>
      </c>
      <c r="K87" s="114">
        <v>5</v>
      </c>
      <c r="L87" s="115">
        <v>6</v>
      </c>
      <c r="M87" s="114">
        <v>0</v>
      </c>
      <c r="N87" s="115" t="s">
        <v>465</v>
      </c>
      <c r="O87" s="114">
        <v>11</v>
      </c>
      <c r="P87" s="115">
        <v>14</v>
      </c>
      <c r="Q87" s="114">
        <v>0</v>
      </c>
      <c r="R87" s="115">
        <v>0</v>
      </c>
      <c r="S87" s="114">
        <v>51</v>
      </c>
      <c r="T87" s="115">
        <v>67</v>
      </c>
      <c r="U87" s="114">
        <v>8</v>
      </c>
      <c r="V87" s="115">
        <v>10</v>
      </c>
      <c r="W87" s="114">
        <v>0</v>
      </c>
      <c r="X87" s="115">
        <v>0</v>
      </c>
      <c r="Y87" s="114">
        <v>82</v>
      </c>
      <c r="Z87" s="115">
        <v>105</v>
      </c>
    </row>
    <row r="88" spans="1:26" s="51" customFormat="1" ht="12.75" customHeight="1">
      <c r="A88" s="113">
        <v>780</v>
      </c>
      <c r="B88" s="113" t="s">
        <v>185</v>
      </c>
      <c r="C88" s="114">
        <v>118</v>
      </c>
      <c r="D88" s="115">
        <v>150</v>
      </c>
      <c r="E88" s="114">
        <v>153</v>
      </c>
      <c r="F88" s="115">
        <v>187</v>
      </c>
      <c r="G88" s="114">
        <v>39</v>
      </c>
      <c r="H88" s="116">
        <v>42</v>
      </c>
      <c r="I88" s="114">
        <v>36</v>
      </c>
      <c r="J88" s="115">
        <v>46</v>
      </c>
      <c r="K88" s="114">
        <v>42</v>
      </c>
      <c r="L88" s="115">
        <v>44</v>
      </c>
      <c r="M88" s="114">
        <v>11</v>
      </c>
      <c r="N88" s="115">
        <v>35</v>
      </c>
      <c r="O88" s="114" t="s">
        <v>465</v>
      </c>
      <c r="P88" s="115" t="s">
        <v>465</v>
      </c>
      <c r="Q88" s="114" t="s">
        <v>465</v>
      </c>
      <c r="R88" s="115">
        <v>9</v>
      </c>
      <c r="S88" s="114">
        <v>444</v>
      </c>
      <c r="T88" s="115">
        <v>517</v>
      </c>
      <c r="U88" s="114">
        <v>0</v>
      </c>
      <c r="V88" s="115">
        <v>0</v>
      </c>
      <c r="W88" s="114">
        <v>0</v>
      </c>
      <c r="X88" s="115">
        <v>0</v>
      </c>
      <c r="Y88" s="114">
        <v>677</v>
      </c>
      <c r="Z88" s="115">
        <v>796</v>
      </c>
    </row>
    <row r="89" spans="1:26" s="51" customFormat="1" ht="12.75" customHeight="1">
      <c r="A89" s="113">
        <v>781</v>
      </c>
      <c r="B89" s="113" t="s">
        <v>181</v>
      </c>
      <c r="C89" s="114">
        <v>33</v>
      </c>
      <c r="D89" s="115">
        <v>46</v>
      </c>
      <c r="E89" s="114">
        <v>29</v>
      </c>
      <c r="F89" s="115">
        <v>37</v>
      </c>
      <c r="G89" s="114">
        <v>21</v>
      </c>
      <c r="H89" s="116">
        <v>23</v>
      </c>
      <c r="I89" s="114">
        <v>11</v>
      </c>
      <c r="J89" s="115">
        <v>14</v>
      </c>
      <c r="K89" s="114">
        <v>6</v>
      </c>
      <c r="L89" s="115">
        <v>8</v>
      </c>
      <c r="M89" s="114" t="s">
        <v>465</v>
      </c>
      <c r="N89" s="115">
        <v>6</v>
      </c>
      <c r="O89" s="114">
        <v>57</v>
      </c>
      <c r="P89" s="115">
        <v>63</v>
      </c>
      <c r="Q89" s="114" t="s">
        <v>465</v>
      </c>
      <c r="R89" s="115" t="s">
        <v>465</v>
      </c>
      <c r="S89" s="114">
        <v>70</v>
      </c>
      <c r="T89" s="115">
        <v>90</v>
      </c>
      <c r="U89" s="114">
        <v>29</v>
      </c>
      <c r="V89" s="115">
        <v>35</v>
      </c>
      <c r="W89" s="114">
        <v>0</v>
      </c>
      <c r="X89" s="115">
        <v>0</v>
      </c>
      <c r="Y89" s="114">
        <v>175</v>
      </c>
      <c r="Z89" s="115">
        <v>216</v>
      </c>
    </row>
    <row r="90" spans="1:26" s="51" customFormat="1" ht="12.75" customHeight="1">
      <c r="A90" s="109">
        <v>8</v>
      </c>
      <c r="B90" s="109" t="s">
        <v>187</v>
      </c>
      <c r="C90" s="110">
        <v>340</v>
      </c>
      <c r="D90" s="111">
        <v>449</v>
      </c>
      <c r="E90" s="110">
        <v>305</v>
      </c>
      <c r="F90" s="111">
        <v>437</v>
      </c>
      <c r="G90" s="110">
        <v>136</v>
      </c>
      <c r="H90" s="112">
        <v>166</v>
      </c>
      <c r="I90" s="110">
        <v>132</v>
      </c>
      <c r="J90" s="111">
        <v>184</v>
      </c>
      <c r="K90" s="110">
        <v>104</v>
      </c>
      <c r="L90" s="111">
        <v>136</v>
      </c>
      <c r="M90" s="110">
        <v>14</v>
      </c>
      <c r="N90" s="111">
        <v>60</v>
      </c>
      <c r="O90" s="110">
        <v>195</v>
      </c>
      <c r="P90" s="111">
        <v>288</v>
      </c>
      <c r="Q90" s="110">
        <v>14</v>
      </c>
      <c r="R90" s="111">
        <v>20</v>
      </c>
      <c r="S90" s="110">
        <v>1064</v>
      </c>
      <c r="T90" s="111">
        <v>1317</v>
      </c>
      <c r="U90" s="110">
        <v>100</v>
      </c>
      <c r="V90" s="111">
        <v>166</v>
      </c>
      <c r="W90" s="110">
        <v>16</v>
      </c>
      <c r="X90" s="111">
        <v>22</v>
      </c>
      <c r="Y90" s="110">
        <v>1791</v>
      </c>
      <c r="Z90" s="111">
        <v>2244</v>
      </c>
    </row>
    <row r="91" spans="1:26" ht="12.75" customHeight="1">
      <c r="A91" s="113">
        <v>821</v>
      </c>
      <c r="B91" s="113" t="s">
        <v>450</v>
      </c>
      <c r="C91" s="114">
        <v>8</v>
      </c>
      <c r="D91" s="115">
        <v>9</v>
      </c>
      <c r="E91" s="114">
        <v>15</v>
      </c>
      <c r="F91" s="115">
        <v>17</v>
      </c>
      <c r="G91" s="114" t="s">
        <v>465</v>
      </c>
      <c r="H91" s="116" t="s">
        <v>465</v>
      </c>
      <c r="I91" s="114">
        <v>6</v>
      </c>
      <c r="J91" s="115">
        <v>7</v>
      </c>
      <c r="K91" s="114" t="s">
        <v>465</v>
      </c>
      <c r="L91" s="115" t="s">
        <v>465</v>
      </c>
      <c r="M91" s="114" t="s">
        <v>465</v>
      </c>
      <c r="N91" s="115" t="s">
        <v>465</v>
      </c>
      <c r="O91" s="114">
        <v>0</v>
      </c>
      <c r="P91" s="115">
        <v>0</v>
      </c>
      <c r="Q91" s="114">
        <v>0</v>
      </c>
      <c r="R91" s="115">
        <v>0</v>
      </c>
      <c r="S91" s="114">
        <v>10</v>
      </c>
      <c r="T91" s="115">
        <v>23</v>
      </c>
      <c r="U91" s="114">
        <v>0</v>
      </c>
      <c r="V91" s="115">
        <v>0</v>
      </c>
      <c r="W91" s="114">
        <v>0</v>
      </c>
      <c r="X91" s="115">
        <v>0</v>
      </c>
      <c r="Y91" s="114">
        <v>31</v>
      </c>
      <c r="Z91" s="115">
        <v>45</v>
      </c>
    </row>
    <row r="92" spans="1:26" s="51" customFormat="1" ht="12.75" customHeight="1">
      <c r="A92" s="113">
        <v>834</v>
      </c>
      <c r="B92" s="113" t="s">
        <v>196</v>
      </c>
      <c r="C92" s="114">
        <v>14</v>
      </c>
      <c r="D92" s="115">
        <v>18</v>
      </c>
      <c r="E92" s="114">
        <v>15</v>
      </c>
      <c r="F92" s="115">
        <v>30</v>
      </c>
      <c r="G92" s="114" t="s">
        <v>465</v>
      </c>
      <c r="H92" s="116">
        <v>0</v>
      </c>
      <c r="I92" s="114">
        <v>9</v>
      </c>
      <c r="J92" s="115">
        <v>15</v>
      </c>
      <c r="K92" s="114" t="s">
        <v>465</v>
      </c>
      <c r="L92" s="115">
        <v>6</v>
      </c>
      <c r="M92" s="114">
        <v>0</v>
      </c>
      <c r="N92" s="115" t="s">
        <v>465</v>
      </c>
      <c r="O92" s="114">
        <v>11</v>
      </c>
      <c r="P92" s="115">
        <v>12</v>
      </c>
      <c r="Q92" s="114">
        <v>0</v>
      </c>
      <c r="R92" s="115">
        <v>0</v>
      </c>
      <c r="S92" s="114">
        <v>49</v>
      </c>
      <c r="T92" s="115">
        <v>65</v>
      </c>
      <c r="U92" s="114">
        <v>0</v>
      </c>
      <c r="V92" s="115">
        <v>0</v>
      </c>
      <c r="W92" s="114">
        <v>0</v>
      </c>
      <c r="X92" s="115">
        <v>0</v>
      </c>
      <c r="Y92" s="114">
        <v>73</v>
      </c>
      <c r="Z92" s="115">
        <v>100</v>
      </c>
    </row>
    <row r="93" spans="1:26" s="51" customFormat="1" ht="12.75" customHeight="1">
      <c r="A93" s="113">
        <v>840</v>
      </c>
      <c r="B93" s="113" t="s">
        <v>193</v>
      </c>
      <c r="C93" s="114">
        <v>12</v>
      </c>
      <c r="D93" s="115">
        <v>18</v>
      </c>
      <c r="E93" s="114">
        <v>13</v>
      </c>
      <c r="F93" s="115">
        <v>19</v>
      </c>
      <c r="G93" s="114" t="s">
        <v>465</v>
      </c>
      <c r="H93" s="116">
        <v>0</v>
      </c>
      <c r="I93" s="114">
        <v>0</v>
      </c>
      <c r="J93" s="115">
        <v>0</v>
      </c>
      <c r="K93" s="114">
        <v>0</v>
      </c>
      <c r="L93" s="115">
        <v>0</v>
      </c>
      <c r="M93" s="114" t="s">
        <v>465</v>
      </c>
      <c r="N93" s="115" t="s">
        <v>465</v>
      </c>
      <c r="O93" s="114">
        <v>10</v>
      </c>
      <c r="P93" s="115">
        <v>20</v>
      </c>
      <c r="Q93" s="114">
        <v>0</v>
      </c>
      <c r="R93" s="115" t="s">
        <v>465</v>
      </c>
      <c r="S93" s="114">
        <v>57</v>
      </c>
      <c r="T93" s="115">
        <v>85</v>
      </c>
      <c r="U93" s="114">
        <v>8</v>
      </c>
      <c r="V93" s="115">
        <v>9</v>
      </c>
      <c r="W93" s="114">
        <v>0</v>
      </c>
      <c r="X93" s="115">
        <v>0</v>
      </c>
      <c r="Y93" s="114">
        <v>85</v>
      </c>
      <c r="Z93" s="115">
        <v>122</v>
      </c>
    </row>
    <row r="94" spans="1:26" s="51" customFormat="1" ht="12.75" customHeight="1">
      <c r="A94" s="113">
        <v>860</v>
      </c>
      <c r="B94" s="113" t="s">
        <v>190</v>
      </c>
      <c r="C94" s="114">
        <v>31</v>
      </c>
      <c r="D94" s="115">
        <v>38</v>
      </c>
      <c r="E94" s="114">
        <v>19</v>
      </c>
      <c r="F94" s="115">
        <v>29</v>
      </c>
      <c r="G94" s="114" t="s">
        <v>465</v>
      </c>
      <c r="H94" s="116" t="s">
        <v>465</v>
      </c>
      <c r="I94" s="114">
        <v>4</v>
      </c>
      <c r="J94" s="115">
        <v>9</v>
      </c>
      <c r="K94" s="114">
        <v>8</v>
      </c>
      <c r="L94" s="115">
        <v>11</v>
      </c>
      <c r="M94" s="114">
        <v>0</v>
      </c>
      <c r="N94" s="115">
        <v>0</v>
      </c>
      <c r="O94" s="114">
        <v>15</v>
      </c>
      <c r="P94" s="115">
        <v>24</v>
      </c>
      <c r="Q94" s="114">
        <v>0</v>
      </c>
      <c r="R94" s="115">
        <v>0</v>
      </c>
      <c r="S94" s="114">
        <v>52</v>
      </c>
      <c r="T94" s="115">
        <v>72</v>
      </c>
      <c r="U94" s="114" t="s">
        <v>465</v>
      </c>
      <c r="V94" s="115" t="s">
        <v>465</v>
      </c>
      <c r="W94" s="114">
        <v>0</v>
      </c>
      <c r="X94" s="115">
        <v>0</v>
      </c>
      <c r="Y94" s="114">
        <v>95</v>
      </c>
      <c r="Z94" s="115">
        <v>129</v>
      </c>
    </row>
    <row r="95" spans="1:26" s="51" customFormat="1" ht="12.75" customHeight="1">
      <c r="A95" s="113">
        <v>861</v>
      </c>
      <c r="B95" s="113" t="s">
        <v>192</v>
      </c>
      <c r="C95" s="114">
        <v>22</v>
      </c>
      <c r="D95" s="115">
        <v>28</v>
      </c>
      <c r="E95" s="114">
        <v>11</v>
      </c>
      <c r="F95" s="115">
        <v>18</v>
      </c>
      <c r="G95" s="114">
        <v>14</v>
      </c>
      <c r="H95" s="116">
        <v>17</v>
      </c>
      <c r="I95" s="114">
        <v>9</v>
      </c>
      <c r="J95" s="115">
        <v>12</v>
      </c>
      <c r="K95" s="114">
        <v>12</v>
      </c>
      <c r="L95" s="115">
        <v>13</v>
      </c>
      <c r="M95" s="114">
        <v>0</v>
      </c>
      <c r="N95" s="115" t="s">
        <v>465</v>
      </c>
      <c r="O95" s="114">
        <v>38</v>
      </c>
      <c r="P95" s="115">
        <v>50</v>
      </c>
      <c r="Q95" s="114">
        <v>0</v>
      </c>
      <c r="R95" s="115">
        <v>0</v>
      </c>
      <c r="S95" s="114">
        <v>73</v>
      </c>
      <c r="T95" s="115">
        <v>85</v>
      </c>
      <c r="U95" s="114">
        <v>16</v>
      </c>
      <c r="V95" s="115">
        <v>16</v>
      </c>
      <c r="W95" s="114">
        <v>0</v>
      </c>
      <c r="X95" s="115">
        <v>0</v>
      </c>
      <c r="Y95" s="114">
        <v>127</v>
      </c>
      <c r="Z95" s="115">
        <v>146</v>
      </c>
    </row>
    <row r="96" spans="1:26" s="51" customFormat="1" ht="12.75" customHeight="1">
      <c r="A96" s="113">
        <v>862</v>
      </c>
      <c r="B96" s="113" t="s">
        <v>189</v>
      </c>
      <c r="C96" s="114">
        <v>30</v>
      </c>
      <c r="D96" s="115">
        <v>35</v>
      </c>
      <c r="E96" s="114">
        <v>8</v>
      </c>
      <c r="F96" s="115">
        <v>13</v>
      </c>
      <c r="G96" s="114" t="s">
        <v>465</v>
      </c>
      <c r="H96" s="116">
        <v>8</v>
      </c>
      <c r="I96" s="114">
        <v>7</v>
      </c>
      <c r="J96" s="115">
        <v>12</v>
      </c>
      <c r="K96" s="114" t="s">
        <v>465</v>
      </c>
      <c r="L96" s="115" t="s">
        <v>465</v>
      </c>
      <c r="M96" s="114">
        <v>0</v>
      </c>
      <c r="N96" s="115">
        <v>0</v>
      </c>
      <c r="O96" s="114">
        <v>0</v>
      </c>
      <c r="P96" s="115">
        <v>0</v>
      </c>
      <c r="Q96" s="114">
        <v>0</v>
      </c>
      <c r="R96" s="115">
        <v>0</v>
      </c>
      <c r="S96" s="114">
        <v>64</v>
      </c>
      <c r="T96" s="115">
        <v>81</v>
      </c>
      <c r="U96" s="114">
        <v>0</v>
      </c>
      <c r="V96" s="115">
        <v>0</v>
      </c>
      <c r="W96" s="114">
        <v>0</v>
      </c>
      <c r="X96" s="115">
        <v>0</v>
      </c>
      <c r="Y96" s="114">
        <v>89</v>
      </c>
      <c r="Z96" s="115">
        <v>111</v>
      </c>
    </row>
    <row r="97" spans="1:26" s="51" customFormat="1" ht="12.75" customHeight="1">
      <c r="A97" s="113">
        <v>880</v>
      </c>
      <c r="B97" s="113" t="s">
        <v>191</v>
      </c>
      <c r="C97" s="114">
        <v>71</v>
      </c>
      <c r="D97" s="115">
        <v>101</v>
      </c>
      <c r="E97" s="114">
        <v>78</v>
      </c>
      <c r="F97" s="115">
        <v>108</v>
      </c>
      <c r="G97" s="114">
        <v>35</v>
      </c>
      <c r="H97" s="116">
        <v>50</v>
      </c>
      <c r="I97" s="114">
        <v>24</v>
      </c>
      <c r="J97" s="115">
        <v>38</v>
      </c>
      <c r="K97" s="114">
        <v>39</v>
      </c>
      <c r="L97" s="115">
        <v>47</v>
      </c>
      <c r="M97" s="114" t="s">
        <v>465</v>
      </c>
      <c r="N97" s="115">
        <v>21</v>
      </c>
      <c r="O97" s="114">
        <v>30</v>
      </c>
      <c r="P97" s="115">
        <v>43</v>
      </c>
      <c r="Q97" s="114" t="s">
        <v>465</v>
      </c>
      <c r="R97" s="115" t="s">
        <v>465</v>
      </c>
      <c r="S97" s="114">
        <v>289</v>
      </c>
      <c r="T97" s="115">
        <v>353</v>
      </c>
      <c r="U97" s="114">
        <v>19</v>
      </c>
      <c r="V97" s="115">
        <v>23</v>
      </c>
      <c r="W97" s="114" t="s">
        <v>465</v>
      </c>
      <c r="X97" s="115" t="s">
        <v>465</v>
      </c>
      <c r="Y97" s="114">
        <v>437</v>
      </c>
      <c r="Z97" s="115">
        <v>549</v>
      </c>
    </row>
    <row r="98" spans="1:26" s="51" customFormat="1" ht="12.75" customHeight="1">
      <c r="A98" s="113">
        <v>881</v>
      </c>
      <c r="B98" s="113" t="s">
        <v>194</v>
      </c>
      <c r="C98" s="114">
        <v>31</v>
      </c>
      <c r="D98" s="115">
        <v>46</v>
      </c>
      <c r="E98" s="114">
        <v>27</v>
      </c>
      <c r="F98" s="115">
        <v>33</v>
      </c>
      <c r="G98" s="114">
        <v>9</v>
      </c>
      <c r="H98" s="116">
        <v>10</v>
      </c>
      <c r="I98" s="114">
        <v>19</v>
      </c>
      <c r="J98" s="115">
        <v>23</v>
      </c>
      <c r="K98" s="114">
        <v>4</v>
      </c>
      <c r="L98" s="115">
        <v>6</v>
      </c>
      <c r="M98" s="114">
        <v>5</v>
      </c>
      <c r="N98" s="115">
        <v>8</v>
      </c>
      <c r="O98" s="114">
        <v>35</v>
      </c>
      <c r="P98" s="115">
        <v>41</v>
      </c>
      <c r="Q98" s="114" t="s">
        <v>465</v>
      </c>
      <c r="R98" s="115" t="s">
        <v>465</v>
      </c>
      <c r="S98" s="114">
        <v>168</v>
      </c>
      <c r="T98" s="115">
        <v>185</v>
      </c>
      <c r="U98" s="114">
        <v>0</v>
      </c>
      <c r="V98" s="115">
        <v>0</v>
      </c>
      <c r="W98" s="114">
        <v>0</v>
      </c>
      <c r="X98" s="115">
        <v>0</v>
      </c>
      <c r="Y98" s="114">
        <v>234</v>
      </c>
      <c r="Z98" s="115">
        <v>259</v>
      </c>
    </row>
    <row r="99" spans="1:26" s="51" customFormat="1" ht="12.75" customHeight="1">
      <c r="A99" s="113">
        <v>882</v>
      </c>
      <c r="B99" s="113" t="s">
        <v>195</v>
      </c>
      <c r="C99" s="114">
        <v>39</v>
      </c>
      <c r="D99" s="115">
        <v>53</v>
      </c>
      <c r="E99" s="114">
        <v>28</v>
      </c>
      <c r="F99" s="115">
        <v>47</v>
      </c>
      <c r="G99" s="114">
        <v>20</v>
      </c>
      <c r="H99" s="116">
        <v>22</v>
      </c>
      <c r="I99" s="114">
        <v>13</v>
      </c>
      <c r="J99" s="115">
        <v>18</v>
      </c>
      <c r="K99" s="114">
        <v>8</v>
      </c>
      <c r="L99" s="115">
        <v>11</v>
      </c>
      <c r="M99" s="114">
        <v>5</v>
      </c>
      <c r="N99" s="115">
        <v>12</v>
      </c>
      <c r="O99" s="114">
        <v>0</v>
      </c>
      <c r="P99" s="115">
        <v>34</v>
      </c>
      <c r="Q99" s="114">
        <v>0</v>
      </c>
      <c r="R99" s="115" t="s">
        <v>465</v>
      </c>
      <c r="S99" s="114">
        <v>117</v>
      </c>
      <c r="T99" s="115">
        <v>150</v>
      </c>
      <c r="U99" s="114">
        <v>0</v>
      </c>
      <c r="V99" s="115">
        <v>39</v>
      </c>
      <c r="W99" s="114">
        <v>0</v>
      </c>
      <c r="X99" s="115">
        <v>0</v>
      </c>
      <c r="Y99" s="114">
        <v>186</v>
      </c>
      <c r="Z99" s="115">
        <v>269</v>
      </c>
    </row>
    <row r="100" spans="1:26" s="51" customFormat="1" ht="12.75" customHeight="1">
      <c r="A100" s="113">
        <v>883</v>
      </c>
      <c r="B100" s="113" t="s">
        <v>198</v>
      </c>
      <c r="C100" s="114">
        <v>44</v>
      </c>
      <c r="D100" s="115">
        <v>52</v>
      </c>
      <c r="E100" s="114">
        <v>66</v>
      </c>
      <c r="F100" s="115">
        <v>83</v>
      </c>
      <c r="G100" s="114">
        <v>41</v>
      </c>
      <c r="H100" s="116">
        <v>44</v>
      </c>
      <c r="I100" s="114">
        <v>29</v>
      </c>
      <c r="J100" s="115">
        <v>32</v>
      </c>
      <c r="K100" s="114">
        <v>19</v>
      </c>
      <c r="L100" s="115">
        <v>24</v>
      </c>
      <c r="M100" s="114">
        <v>0</v>
      </c>
      <c r="N100" s="115">
        <v>5</v>
      </c>
      <c r="O100" s="114">
        <v>56</v>
      </c>
      <c r="P100" s="115">
        <v>64</v>
      </c>
      <c r="Q100" s="114" t="s">
        <v>465</v>
      </c>
      <c r="R100" s="115" t="s">
        <v>465</v>
      </c>
      <c r="S100" s="114">
        <v>140</v>
      </c>
      <c r="T100" s="115">
        <v>163</v>
      </c>
      <c r="U100" s="114">
        <v>45</v>
      </c>
      <c r="V100" s="115">
        <v>59</v>
      </c>
      <c r="W100" s="114">
        <v>0</v>
      </c>
      <c r="X100" s="115">
        <v>0</v>
      </c>
      <c r="Y100" s="114">
        <v>321</v>
      </c>
      <c r="Z100" s="115">
        <v>372</v>
      </c>
    </row>
    <row r="101" spans="1:26" s="51" customFormat="1" ht="12.75" customHeight="1">
      <c r="A101" s="113">
        <v>884</v>
      </c>
      <c r="B101" s="113" t="s">
        <v>197</v>
      </c>
      <c r="C101" s="114">
        <v>22</v>
      </c>
      <c r="D101" s="115">
        <v>29</v>
      </c>
      <c r="E101" s="114">
        <v>17</v>
      </c>
      <c r="F101" s="115">
        <v>27</v>
      </c>
      <c r="G101" s="114">
        <v>8</v>
      </c>
      <c r="H101" s="116">
        <v>8</v>
      </c>
      <c r="I101" s="114">
        <v>12</v>
      </c>
      <c r="J101" s="115">
        <v>18</v>
      </c>
      <c r="K101" s="114">
        <v>0</v>
      </c>
      <c r="L101" s="115" t="s">
        <v>465</v>
      </c>
      <c r="M101" s="114">
        <v>0</v>
      </c>
      <c r="N101" s="115" t="s">
        <v>465</v>
      </c>
      <c r="O101" s="114">
        <v>0</v>
      </c>
      <c r="P101" s="115">
        <v>0</v>
      </c>
      <c r="Q101" s="114">
        <v>0</v>
      </c>
      <c r="R101" s="115">
        <v>0</v>
      </c>
      <c r="S101" s="114">
        <v>0</v>
      </c>
      <c r="T101" s="115">
        <v>0</v>
      </c>
      <c r="U101" s="114" t="s">
        <v>465</v>
      </c>
      <c r="V101" s="115" t="s">
        <v>465</v>
      </c>
      <c r="W101" s="114" t="s">
        <v>465</v>
      </c>
      <c r="X101" s="115" t="s">
        <v>465</v>
      </c>
      <c r="Y101" s="114">
        <v>42</v>
      </c>
      <c r="Z101" s="115">
        <v>51</v>
      </c>
    </row>
    <row r="102" spans="1:26" s="51" customFormat="1" ht="12.75" customHeight="1">
      <c r="A102" s="113">
        <v>885</v>
      </c>
      <c r="B102" s="113" t="s">
        <v>188</v>
      </c>
      <c r="C102" s="114">
        <v>16</v>
      </c>
      <c r="D102" s="115">
        <v>25</v>
      </c>
      <c r="E102" s="114">
        <v>12</v>
      </c>
      <c r="F102" s="115">
        <v>17</v>
      </c>
      <c r="G102" s="114" t="s">
        <v>465</v>
      </c>
      <c r="H102" s="116" t="s">
        <v>465</v>
      </c>
      <c r="I102" s="114">
        <v>0</v>
      </c>
      <c r="J102" s="115">
        <v>0</v>
      </c>
      <c r="K102" s="114">
        <v>7</v>
      </c>
      <c r="L102" s="115">
        <v>10</v>
      </c>
      <c r="M102" s="114">
        <v>0</v>
      </c>
      <c r="N102" s="115" t="s">
        <v>465</v>
      </c>
      <c r="O102" s="114">
        <v>0</v>
      </c>
      <c r="P102" s="115">
        <v>0</v>
      </c>
      <c r="Q102" s="114">
        <v>0</v>
      </c>
      <c r="R102" s="115">
        <v>0</v>
      </c>
      <c r="S102" s="114">
        <v>46</v>
      </c>
      <c r="T102" s="115">
        <v>58</v>
      </c>
      <c r="U102" s="114">
        <v>6</v>
      </c>
      <c r="V102" s="115">
        <v>11</v>
      </c>
      <c r="W102" s="114">
        <v>11</v>
      </c>
      <c r="X102" s="115">
        <v>16</v>
      </c>
      <c r="Y102" s="114">
        <v>75</v>
      </c>
      <c r="Z102" s="115">
        <v>99</v>
      </c>
    </row>
    <row r="103" spans="1:26" s="51" customFormat="1" ht="12.75" customHeight="1">
      <c r="A103" s="109">
        <v>9</v>
      </c>
      <c r="B103" s="109" t="s">
        <v>199</v>
      </c>
      <c r="C103" s="110">
        <v>89</v>
      </c>
      <c r="D103" s="111">
        <v>118</v>
      </c>
      <c r="E103" s="110">
        <v>112</v>
      </c>
      <c r="F103" s="111">
        <v>147</v>
      </c>
      <c r="G103" s="110">
        <v>41</v>
      </c>
      <c r="H103" s="112">
        <v>55</v>
      </c>
      <c r="I103" s="110">
        <v>14</v>
      </c>
      <c r="J103" s="111">
        <v>22</v>
      </c>
      <c r="K103" s="110">
        <v>25</v>
      </c>
      <c r="L103" s="111">
        <v>40</v>
      </c>
      <c r="M103" s="110">
        <v>12</v>
      </c>
      <c r="N103" s="111">
        <v>29</v>
      </c>
      <c r="O103" s="110">
        <v>30</v>
      </c>
      <c r="P103" s="111">
        <v>40</v>
      </c>
      <c r="Q103" s="110">
        <v>4</v>
      </c>
      <c r="R103" s="111">
        <v>6</v>
      </c>
      <c r="S103" s="110">
        <v>206</v>
      </c>
      <c r="T103" s="111">
        <v>254</v>
      </c>
      <c r="U103" s="110">
        <v>23</v>
      </c>
      <c r="V103" s="111">
        <v>30</v>
      </c>
      <c r="W103" s="110" t="s">
        <v>465</v>
      </c>
      <c r="X103" s="111" t="s">
        <v>465</v>
      </c>
      <c r="Y103" s="110">
        <v>404</v>
      </c>
      <c r="Z103" s="111">
        <v>485</v>
      </c>
    </row>
    <row r="104" spans="1:26" ht="12.75" customHeight="1">
      <c r="A104" s="113">
        <v>980</v>
      </c>
      <c r="B104" s="113" t="s">
        <v>200</v>
      </c>
      <c r="C104" s="114">
        <v>89</v>
      </c>
      <c r="D104" s="115">
        <v>118</v>
      </c>
      <c r="E104" s="114">
        <v>112</v>
      </c>
      <c r="F104" s="115">
        <v>147</v>
      </c>
      <c r="G104" s="114">
        <v>41</v>
      </c>
      <c r="H104" s="116">
        <v>55</v>
      </c>
      <c r="I104" s="114">
        <v>14</v>
      </c>
      <c r="J104" s="115">
        <v>22</v>
      </c>
      <c r="K104" s="114">
        <v>25</v>
      </c>
      <c r="L104" s="115">
        <v>40</v>
      </c>
      <c r="M104" s="114">
        <v>12</v>
      </c>
      <c r="N104" s="115">
        <v>29</v>
      </c>
      <c r="O104" s="114">
        <v>30</v>
      </c>
      <c r="P104" s="115">
        <v>40</v>
      </c>
      <c r="Q104" s="114">
        <v>4</v>
      </c>
      <c r="R104" s="115">
        <v>6</v>
      </c>
      <c r="S104" s="114">
        <v>206</v>
      </c>
      <c r="T104" s="115">
        <v>254</v>
      </c>
      <c r="U104" s="114">
        <v>23</v>
      </c>
      <c r="V104" s="115">
        <v>30</v>
      </c>
      <c r="W104" s="114" t="s">
        <v>465</v>
      </c>
      <c r="X104" s="115" t="s">
        <v>465</v>
      </c>
      <c r="Y104" s="114">
        <v>404</v>
      </c>
      <c r="Z104" s="115">
        <v>485</v>
      </c>
    </row>
    <row r="105" spans="1:26" ht="12.75" customHeight="1">
      <c r="A105" s="109">
        <v>10</v>
      </c>
      <c r="B105" s="109" t="s">
        <v>201</v>
      </c>
      <c r="C105" s="110">
        <v>200</v>
      </c>
      <c r="D105" s="111">
        <v>255</v>
      </c>
      <c r="E105" s="110">
        <v>190</v>
      </c>
      <c r="F105" s="111">
        <v>290</v>
      </c>
      <c r="G105" s="110">
        <v>56</v>
      </c>
      <c r="H105" s="112">
        <v>70</v>
      </c>
      <c r="I105" s="110">
        <v>107</v>
      </c>
      <c r="J105" s="111">
        <v>142</v>
      </c>
      <c r="K105" s="110">
        <v>105</v>
      </c>
      <c r="L105" s="111">
        <v>128</v>
      </c>
      <c r="M105" s="110">
        <v>9</v>
      </c>
      <c r="N105" s="111">
        <v>35</v>
      </c>
      <c r="O105" s="110">
        <v>102</v>
      </c>
      <c r="P105" s="111">
        <v>132</v>
      </c>
      <c r="Q105" s="110">
        <v>8</v>
      </c>
      <c r="R105" s="111">
        <v>11</v>
      </c>
      <c r="S105" s="110">
        <v>424</v>
      </c>
      <c r="T105" s="111">
        <v>518</v>
      </c>
      <c r="U105" s="110">
        <v>131</v>
      </c>
      <c r="V105" s="111">
        <v>163</v>
      </c>
      <c r="W105" s="110">
        <v>73</v>
      </c>
      <c r="X105" s="111">
        <v>105</v>
      </c>
      <c r="Y105" s="110">
        <v>946</v>
      </c>
      <c r="Z105" s="111">
        <v>1164</v>
      </c>
    </row>
    <row r="106" spans="1:26" ht="12.75" customHeight="1">
      <c r="A106" s="129">
        <v>1060</v>
      </c>
      <c r="B106" s="129" t="s">
        <v>204</v>
      </c>
      <c r="C106" s="114">
        <v>39</v>
      </c>
      <c r="D106" s="115">
        <v>47</v>
      </c>
      <c r="E106" s="118">
        <v>25</v>
      </c>
      <c r="F106" s="115">
        <v>40</v>
      </c>
      <c r="G106" s="114">
        <v>16</v>
      </c>
      <c r="H106" s="116">
        <v>19</v>
      </c>
      <c r="I106" s="114">
        <v>6</v>
      </c>
      <c r="J106" s="115">
        <v>11</v>
      </c>
      <c r="K106" s="118">
        <v>15</v>
      </c>
      <c r="L106" s="115">
        <v>18</v>
      </c>
      <c r="M106" s="118" t="s">
        <v>465</v>
      </c>
      <c r="N106" s="115">
        <v>9</v>
      </c>
      <c r="O106" s="118">
        <v>15</v>
      </c>
      <c r="P106" s="115">
        <v>19</v>
      </c>
      <c r="Q106" s="118">
        <v>0</v>
      </c>
      <c r="R106" s="115">
        <v>0</v>
      </c>
      <c r="S106" s="118">
        <v>37</v>
      </c>
      <c r="T106" s="115">
        <v>47</v>
      </c>
      <c r="U106" s="118">
        <v>23</v>
      </c>
      <c r="V106" s="115">
        <v>29</v>
      </c>
      <c r="W106" s="118">
        <v>0</v>
      </c>
      <c r="X106" s="115">
        <v>0</v>
      </c>
      <c r="Y106" s="118">
        <v>108</v>
      </c>
      <c r="Z106" s="115">
        <v>132</v>
      </c>
    </row>
    <row r="107" spans="1:26" s="51" customFormat="1" ht="12.75" customHeight="1">
      <c r="A107" s="129">
        <v>1080</v>
      </c>
      <c r="B107" s="129" t="s">
        <v>203</v>
      </c>
      <c r="C107" s="114">
        <v>64</v>
      </c>
      <c r="D107" s="115">
        <v>81</v>
      </c>
      <c r="E107" s="118">
        <v>82</v>
      </c>
      <c r="F107" s="115">
        <v>123</v>
      </c>
      <c r="G107" s="114">
        <v>24</v>
      </c>
      <c r="H107" s="116">
        <v>28</v>
      </c>
      <c r="I107" s="114">
        <v>48</v>
      </c>
      <c r="J107" s="115">
        <v>60</v>
      </c>
      <c r="K107" s="118">
        <v>50</v>
      </c>
      <c r="L107" s="115">
        <v>55</v>
      </c>
      <c r="M107" s="118" t="s">
        <v>465</v>
      </c>
      <c r="N107" s="115">
        <v>20</v>
      </c>
      <c r="O107" s="118">
        <v>42</v>
      </c>
      <c r="P107" s="115">
        <v>61</v>
      </c>
      <c r="Q107" s="118" t="s">
        <v>465</v>
      </c>
      <c r="R107" s="115" t="s">
        <v>465</v>
      </c>
      <c r="S107" s="118">
        <v>157</v>
      </c>
      <c r="T107" s="115">
        <v>191</v>
      </c>
      <c r="U107" s="118">
        <v>50</v>
      </c>
      <c r="V107" s="115">
        <v>61</v>
      </c>
      <c r="W107" s="118">
        <v>0</v>
      </c>
      <c r="X107" s="115">
        <v>0</v>
      </c>
      <c r="Y107" s="118">
        <v>346</v>
      </c>
      <c r="Z107" s="115">
        <v>418</v>
      </c>
    </row>
    <row r="108" spans="1:26" s="51" customFormat="1" ht="12.75" customHeight="1">
      <c r="A108" s="129">
        <v>1081</v>
      </c>
      <c r="B108" s="129" t="s">
        <v>205</v>
      </c>
      <c r="C108" s="114">
        <v>37</v>
      </c>
      <c r="D108" s="115">
        <v>46</v>
      </c>
      <c r="E108" s="118">
        <v>37</v>
      </c>
      <c r="F108" s="115">
        <v>49</v>
      </c>
      <c r="G108" s="114" t="s">
        <v>465</v>
      </c>
      <c r="H108" s="116" t="s">
        <v>465</v>
      </c>
      <c r="I108" s="114">
        <v>15</v>
      </c>
      <c r="J108" s="115">
        <v>21</v>
      </c>
      <c r="K108" s="118">
        <v>21</v>
      </c>
      <c r="L108" s="115">
        <v>27</v>
      </c>
      <c r="M108" s="118" t="s">
        <v>465</v>
      </c>
      <c r="N108" s="115" t="s">
        <v>465</v>
      </c>
      <c r="O108" s="118">
        <v>0</v>
      </c>
      <c r="P108" s="115">
        <v>0</v>
      </c>
      <c r="Q108" s="118">
        <v>0</v>
      </c>
      <c r="R108" s="115">
        <v>0</v>
      </c>
      <c r="S108" s="118">
        <v>79</v>
      </c>
      <c r="T108" s="115">
        <v>101</v>
      </c>
      <c r="U108" s="118">
        <v>26</v>
      </c>
      <c r="V108" s="115">
        <v>34</v>
      </c>
      <c r="W108" s="118" t="s">
        <v>465</v>
      </c>
      <c r="X108" s="115">
        <v>53</v>
      </c>
      <c r="Y108" s="118">
        <v>171</v>
      </c>
      <c r="Z108" s="115">
        <v>223</v>
      </c>
    </row>
    <row r="109" spans="1:26" s="51" customFormat="1" ht="12.75" customHeight="1">
      <c r="A109" s="129">
        <v>1082</v>
      </c>
      <c r="B109" s="129" t="s">
        <v>202</v>
      </c>
      <c r="C109" s="114">
        <v>27</v>
      </c>
      <c r="D109" s="115">
        <v>42</v>
      </c>
      <c r="E109" s="118">
        <v>36</v>
      </c>
      <c r="F109" s="115">
        <v>53</v>
      </c>
      <c r="G109" s="114" t="s">
        <v>465</v>
      </c>
      <c r="H109" s="116">
        <v>18</v>
      </c>
      <c r="I109" s="114">
        <v>27</v>
      </c>
      <c r="J109" s="115">
        <v>34</v>
      </c>
      <c r="K109" s="118">
        <v>14</v>
      </c>
      <c r="L109" s="115">
        <v>20</v>
      </c>
      <c r="M109" s="118" t="s">
        <v>465</v>
      </c>
      <c r="N109" s="115" t="s">
        <v>465</v>
      </c>
      <c r="O109" s="118">
        <v>26</v>
      </c>
      <c r="P109" s="115">
        <v>30</v>
      </c>
      <c r="Q109" s="118">
        <v>0</v>
      </c>
      <c r="R109" s="115">
        <v>0</v>
      </c>
      <c r="S109" s="118">
        <v>87</v>
      </c>
      <c r="T109" s="115">
        <v>101</v>
      </c>
      <c r="U109" s="118">
        <v>32</v>
      </c>
      <c r="V109" s="115">
        <v>39</v>
      </c>
      <c r="W109" s="118">
        <v>39</v>
      </c>
      <c r="X109" s="115" t="s">
        <v>465</v>
      </c>
      <c r="Y109" s="118">
        <v>204</v>
      </c>
      <c r="Z109" s="115">
        <v>249</v>
      </c>
    </row>
    <row r="110" spans="1:26" s="51" customFormat="1" ht="12.75" customHeight="1">
      <c r="A110" s="129">
        <v>1083</v>
      </c>
      <c r="B110" s="129" t="s">
        <v>206</v>
      </c>
      <c r="C110" s="114">
        <v>33</v>
      </c>
      <c r="D110" s="115">
        <v>39</v>
      </c>
      <c r="E110" s="118">
        <v>15</v>
      </c>
      <c r="F110" s="115">
        <v>25</v>
      </c>
      <c r="G110" s="114" t="s">
        <v>465</v>
      </c>
      <c r="H110" s="116" t="s">
        <v>465</v>
      </c>
      <c r="I110" s="114">
        <v>11</v>
      </c>
      <c r="J110" s="115">
        <v>16</v>
      </c>
      <c r="K110" s="118">
        <v>5</v>
      </c>
      <c r="L110" s="115">
        <v>8</v>
      </c>
      <c r="M110" s="118">
        <v>0</v>
      </c>
      <c r="N110" s="115">
        <v>0</v>
      </c>
      <c r="O110" s="118">
        <v>19</v>
      </c>
      <c r="P110" s="115">
        <v>22</v>
      </c>
      <c r="Q110" s="118" t="s">
        <v>465</v>
      </c>
      <c r="R110" s="115" t="s">
        <v>465</v>
      </c>
      <c r="S110" s="118">
        <v>64</v>
      </c>
      <c r="T110" s="115">
        <v>78</v>
      </c>
      <c r="U110" s="118">
        <v>0</v>
      </c>
      <c r="V110" s="115">
        <v>0</v>
      </c>
      <c r="W110" s="118" t="s">
        <v>465</v>
      </c>
      <c r="X110" s="115" t="s">
        <v>465</v>
      </c>
      <c r="Y110" s="118">
        <v>117</v>
      </c>
      <c r="Z110" s="115">
        <v>143</v>
      </c>
    </row>
    <row r="111" spans="1:26" s="51" customFormat="1" ht="12.75" customHeight="1">
      <c r="A111" s="109">
        <v>12</v>
      </c>
      <c r="B111" s="109" t="s">
        <v>207</v>
      </c>
      <c r="C111" s="110">
        <v>1964</v>
      </c>
      <c r="D111" s="111">
        <v>2659</v>
      </c>
      <c r="E111" s="110">
        <v>1861</v>
      </c>
      <c r="F111" s="111">
        <v>2799</v>
      </c>
      <c r="G111" s="110">
        <v>442</v>
      </c>
      <c r="H111" s="112">
        <v>564</v>
      </c>
      <c r="I111" s="110">
        <v>192</v>
      </c>
      <c r="J111" s="111">
        <v>294</v>
      </c>
      <c r="K111" s="110">
        <v>431</v>
      </c>
      <c r="L111" s="111">
        <v>540</v>
      </c>
      <c r="M111" s="110">
        <v>92</v>
      </c>
      <c r="N111" s="111">
        <v>375</v>
      </c>
      <c r="O111" s="110">
        <v>355</v>
      </c>
      <c r="P111" s="111">
        <v>705</v>
      </c>
      <c r="Q111" s="110">
        <v>58</v>
      </c>
      <c r="R111" s="111">
        <v>147</v>
      </c>
      <c r="S111" s="110">
        <v>2582</v>
      </c>
      <c r="T111" s="111">
        <v>3296</v>
      </c>
      <c r="U111" s="110">
        <v>540</v>
      </c>
      <c r="V111" s="111">
        <v>694</v>
      </c>
      <c r="W111" s="110">
        <v>62</v>
      </c>
      <c r="X111" s="111">
        <v>86</v>
      </c>
      <c r="Y111" s="110">
        <v>6261</v>
      </c>
      <c r="Z111" s="111">
        <v>8000</v>
      </c>
    </row>
    <row r="112" spans="1:26" ht="12.75" customHeight="1">
      <c r="A112" s="113">
        <v>1214</v>
      </c>
      <c r="B112" s="113" t="s">
        <v>231</v>
      </c>
      <c r="C112" s="114">
        <v>19</v>
      </c>
      <c r="D112" s="115">
        <v>23</v>
      </c>
      <c r="E112" s="114">
        <v>16</v>
      </c>
      <c r="F112" s="115">
        <v>19</v>
      </c>
      <c r="G112" s="114" t="s">
        <v>465</v>
      </c>
      <c r="H112" s="116" t="s">
        <v>465</v>
      </c>
      <c r="I112" s="114" t="s">
        <v>465</v>
      </c>
      <c r="J112" s="115" t="s">
        <v>465</v>
      </c>
      <c r="K112" s="114" t="s">
        <v>465</v>
      </c>
      <c r="L112" s="115">
        <v>7</v>
      </c>
      <c r="M112" s="114">
        <v>0</v>
      </c>
      <c r="N112" s="115" t="s">
        <v>465</v>
      </c>
      <c r="O112" s="114">
        <v>0</v>
      </c>
      <c r="P112" s="115" t="s">
        <v>465</v>
      </c>
      <c r="Q112" s="114">
        <v>0</v>
      </c>
      <c r="R112" s="115" t="s">
        <v>465</v>
      </c>
      <c r="S112" s="114">
        <v>0</v>
      </c>
      <c r="T112" s="115">
        <v>0</v>
      </c>
      <c r="U112" s="114">
        <v>0</v>
      </c>
      <c r="V112" s="115">
        <v>0</v>
      </c>
      <c r="W112" s="114">
        <v>0</v>
      </c>
      <c r="X112" s="115">
        <v>0</v>
      </c>
      <c r="Y112" s="114">
        <v>30</v>
      </c>
      <c r="Z112" s="115">
        <v>35</v>
      </c>
    </row>
    <row r="113" spans="1:26" s="51" customFormat="1" ht="12.75" customHeight="1">
      <c r="A113" s="113">
        <v>1230</v>
      </c>
      <c r="B113" s="113" t="s">
        <v>230</v>
      </c>
      <c r="C113" s="114">
        <v>24</v>
      </c>
      <c r="D113" s="115">
        <v>36</v>
      </c>
      <c r="E113" s="114">
        <v>12</v>
      </c>
      <c r="F113" s="115">
        <v>23</v>
      </c>
      <c r="G113" s="114">
        <v>4</v>
      </c>
      <c r="H113" s="116">
        <v>4</v>
      </c>
      <c r="I113" s="114">
        <v>0</v>
      </c>
      <c r="J113" s="115">
        <v>0</v>
      </c>
      <c r="K113" s="114">
        <v>6</v>
      </c>
      <c r="L113" s="115">
        <v>9</v>
      </c>
      <c r="M113" s="114" t="s">
        <v>465</v>
      </c>
      <c r="N113" s="115">
        <v>5</v>
      </c>
      <c r="O113" s="114" t="s">
        <v>465</v>
      </c>
      <c r="P113" s="115" t="s">
        <v>465</v>
      </c>
      <c r="Q113" s="114">
        <v>25</v>
      </c>
      <c r="R113" s="115">
        <v>29</v>
      </c>
      <c r="S113" s="114">
        <v>30</v>
      </c>
      <c r="T113" s="115">
        <v>40</v>
      </c>
      <c r="U113" s="114">
        <v>10</v>
      </c>
      <c r="V113" s="115">
        <v>14</v>
      </c>
      <c r="W113" s="114" t="s">
        <v>465</v>
      </c>
      <c r="X113" s="115" t="s">
        <v>465</v>
      </c>
      <c r="Y113" s="114">
        <v>86</v>
      </c>
      <c r="Z113" s="115">
        <v>113</v>
      </c>
    </row>
    <row r="114" spans="1:26" s="51" customFormat="1" ht="12.75" customHeight="1">
      <c r="A114" s="113">
        <v>1231</v>
      </c>
      <c r="B114" s="113" t="s">
        <v>210</v>
      </c>
      <c r="C114" s="114">
        <v>30</v>
      </c>
      <c r="D114" s="115">
        <v>42</v>
      </c>
      <c r="E114" s="114">
        <v>20</v>
      </c>
      <c r="F114" s="115">
        <v>28</v>
      </c>
      <c r="G114" s="114">
        <v>7</v>
      </c>
      <c r="H114" s="116">
        <v>9</v>
      </c>
      <c r="I114" s="114">
        <v>4</v>
      </c>
      <c r="J114" s="115">
        <v>8</v>
      </c>
      <c r="K114" s="114" t="s">
        <v>465</v>
      </c>
      <c r="L114" s="115">
        <v>4</v>
      </c>
      <c r="M114" s="114" t="s">
        <v>465</v>
      </c>
      <c r="N114" s="115">
        <v>7</v>
      </c>
      <c r="O114" s="114" t="s">
        <v>465</v>
      </c>
      <c r="P114" s="115" t="s">
        <v>465</v>
      </c>
      <c r="Q114" s="114">
        <v>0</v>
      </c>
      <c r="R114" s="115" t="s">
        <v>465</v>
      </c>
      <c r="S114" s="114">
        <v>22</v>
      </c>
      <c r="T114" s="115">
        <v>45</v>
      </c>
      <c r="U114" s="114" t="s">
        <v>465</v>
      </c>
      <c r="V114" s="115">
        <v>7</v>
      </c>
      <c r="W114" s="114">
        <v>0</v>
      </c>
      <c r="X114" s="115">
        <v>0</v>
      </c>
      <c r="Y114" s="114">
        <v>66</v>
      </c>
      <c r="Z114" s="115">
        <v>102</v>
      </c>
    </row>
    <row r="115" spans="1:26" s="51" customFormat="1" ht="12.75" customHeight="1">
      <c r="A115" s="113">
        <v>1233</v>
      </c>
      <c r="B115" s="113" t="s">
        <v>235</v>
      </c>
      <c r="C115" s="114">
        <v>23</v>
      </c>
      <c r="D115" s="114">
        <v>37</v>
      </c>
      <c r="E115" s="114">
        <v>21</v>
      </c>
      <c r="F115" s="114">
        <v>35</v>
      </c>
      <c r="G115" s="114" t="s">
        <v>465</v>
      </c>
      <c r="H115" s="116">
        <v>5</v>
      </c>
      <c r="I115" s="114">
        <v>0</v>
      </c>
      <c r="J115" s="114">
        <v>0</v>
      </c>
      <c r="K115" s="114">
        <v>0</v>
      </c>
      <c r="L115" s="114">
        <v>0</v>
      </c>
      <c r="M115" s="114">
        <v>0</v>
      </c>
      <c r="N115" s="114">
        <v>5</v>
      </c>
      <c r="O115" s="114">
        <v>0</v>
      </c>
      <c r="P115" s="114">
        <v>0</v>
      </c>
      <c r="Q115" s="114" t="s">
        <v>465</v>
      </c>
      <c r="R115" s="114" t="s">
        <v>465</v>
      </c>
      <c r="S115" s="114">
        <v>42</v>
      </c>
      <c r="T115" s="114">
        <v>66</v>
      </c>
      <c r="U115" s="114">
        <v>7</v>
      </c>
      <c r="V115" s="114">
        <v>9</v>
      </c>
      <c r="W115" s="114">
        <v>0</v>
      </c>
      <c r="X115" s="114">
        <v>0</v>
      </c>
      <c r="Y115" s="114">
        <v>76</v>
      </c>
      <c r="Z115" s="114">
        <v>121</v>
      </c>
    </row>
    <row r="116" spans="1:26" s="51" customFormat="1" ht="12.75" customHeight="1">
      <c r="A116" s="113">
        <v>1256</v>
      </c>
      <c r="B116" s="113" t="s">
        <v>240</v>
      </c>
      <c r="C116" s="114">
        <v>28</v>
      </c>
      <c r="D116" s="115">
        <v>41</v>
      </c>
      <c r="E116" s="114">
        <v>14</v>
      </c>
      <c r="F116" s="115">
        <v>32</v>
      </c>
      <c r="G116" s="114">
        <v>7</v>
      </c>
      <c r="H116" s="116">
        <v>9</v>
      </c>
      <c r="I116" s="114" t="s">
        <v>465</v>
      </c>
      <c r="J116" s="115">
        <v>8</v>
      </c>
      <c r="K116" s="114">
        <v>9</v>
      </c>
      <c r="L116" s="115">
        <v>12</v>
      </c>
      <c r="M116" s="114">
        <v>4</v>
      </c>
      <c r="N116" s="115">
        <v>16</v>
      </c>
      <c r="O116" s="114">
        <v>0</v>
      </c>
      <c r="P116" s="115">
        <v>0</v>
      </c>
      <c r="Q116" s="114" t="s">
        <v>465</v>
      </c>
      <c r="R116" s="115" t="s">
        <v>465</v>
      </c>
      <c r="S116" s="114">
        <v>58</v>
      </c>
      <c r="T116" s="115">
        <v>79</v>
      </c>
      <c r="U116" s="114">
        <v>13</v>
      </c>
      <c r="V116" s="115">
        <v>18</v>
      </c>
      <c r="W116" s="114">
        <v>0</v>
      </c>
      <c r="X116" s="115">
        <v>0</v>
      </c>
      <c r="Y116" s="114">
        <v>111</v>
      </c>
      <c r="Z116" s="115">
        <v>155</v>
      </c>
    </row>
    <row r="117" spans="1:26" s="51" customFormat="1" ht="12.75" customHeight="1">
      <c r="A117" s="113">
        <v>1257</v>
      </c>
      <c r="B117" s="113" t="s">
        <v>239</v>
      </c>
      <c r="C117" s="114">
        <v>27</v>
      </c>
      <c r="D117" s="115">
        <v>33</v>
      </c>
      <c r="E117" s="114">
        <v>13</v>
      </c>
      <c r="F117" s="115">
        <v>29</v>
      </c>
      <c r="G117" s="114">
        <v>4</v>
      </c>
      <c r="H117" s="116" t="s">
        <v>465</v>
      </c>
      <c r="I117" s="114">
        <v>5</v>
      </c>
      <c r="J117" s="115">
        <v>8</v>
      </c>
      <c r="K117" s="114" t="s">
        <v>465</v>
      </c>
      <c r="L117" s="115">
        <v>4</v>
      </c>
      <c r="M117" s="114" t="s">
        <v>465</v>
      </c>
      <c r="N117" s="115" t="s">
        <v>465</v>
      </c>
      <c r="O117" s="114">
        <v>8</v>
      </c>
      <c r="P117" s="115">
        <v>13</v>
      </c>
      <c r="Q117" s="114">
        <v>0</v>
      </c>
      <c r="R117" s="115">
        <v>0</v>
      </c>
      <c r="S117" s="114">
        <v>37</v>
      </c>
      <c r="T117" s="115">
        <v>50</v>
      </c>
      <c r="U117" s="114" t="s">
        <v>465</v>
      </c>
      <c r="V117" s="115">
        <v>4</v>
      </c>
      <c r="W117" s="114">
        <v>0</v>
      </c>
      <c r="X117" s="115">
        <v>0</v>
      </c>
      <c r="Y117" s="114">
        <v>69</v>
      </c>
      <c r="Z117" s="115">
        <v>89</v>
      </c>
    </row>
    <row r="118" spans="1:26" s="51" customFormat="1" ht="12.75" customHeight="1">
      <c r="A118" s="113">
        <v>1260</v>
      </c>
      <c r="B118" s="113" t="s">
        <v>208</v>
      </c>
      <c r="C118" s="114">
        <v>31</v>
      </c>
      <c r="D118" s="115">
        <v>50</v>
      </c>
      <c r="E118" s="114">
        <v>20</v>
      </c>
      <c r="F118" s="115">
        <v>33</v>
      </c>
      <c r="G118" s="114">
        <v>9</v>
      </c>
      <c r="H118" s="116">
        <v>8</v>
      </c>
      <c r="I118" s="114" t="s">
        <v>465</v>
      </c>
      <c r="J118" s="115" t="s">
        <v>465</v>
      </c>
      <c r="K118" s="114" t="s">
        <v>465</v>
      </c>
      <c r="L118" s="115" t="s">
        <v>465</v>
      </c>
      <c r="M118" s="114">
        <v>0</v>
      </c>
      <c r="N118" s="115" t="s">
        <v>465</v>
      </c>
      <c r="O118" s="114">
        <v>15</v>
      </c>
      <c r="P118" s="115">
        <v>19</v>
      </c>
      <c r="Q118" s="114">
        <v>0</v>
      </c>
      <c r="R118" s="115" t="s">
        <v>465</v>
      </c>
      <c r="S118" s="114">
        <v>36</v>
      </c>
      <c r="T118" s="115">
        <v>44</v>
      </c>
      <c r="U118" s="114">
        <v>7</v>
      </c>
      <c r="V118" s="115">
        <v>10</v>
      </c>
      <c r="W118" s="114" t="s">
        <v>465</v>
      </c>
      <c r="X118" s="115" t="s">
        <v>465</v>
      </c>
      <c r="Y118" s="114">
        <v>82</v>
      </c>
      <c r="Z118" s="115">
        <v>104</v>
      </c>
    </row>
    <row r="119" spans="1:26" s="51" customFormat="1" ht="12.75" customHeight="1">
      <c r="A119" s="113">
        <v>1261</v>
      </c>
      <c r="B119" s="113" t="s">
        <v>220</v>
      </c>
      <c r="C119" s="114">
        <v>36</v>
      </c>
      <c r="D119" s="115">
        <v>48</v>
      </c>
      <c r="E119" s="114">
        <v>30</v>
      </c>
      <c r="F119" s="115">
        <v>46</v>
      </c>
      <c r="G119" s="114">
        <v>10</v>
      </c>
      <c r="H119" s="116">
        <v>12</v>
      </c>
      <c r="I119" s="114">
        <v>0</v>
      </c>
      <c r="J119" s="115">
        <v>0</v>
      </c>
      <c r="K119" s="114">
        <v>10</v>
      </c>
      <c r="L119" s="115">
        <v>10</v>
      </c>
      <c r="M119" s="114" t="s">
        <v>465</v>
      </c>
      <c r="N119" s="115">
        <v>8</v>
      </c>
      <c r="O119" s="114">
        <v>0</v>
      </c>
      <c r="P119" s="115">
        <v>0</v>
      </c>
      <c r="Q119" s="114" t="s">
        <v>465</v>
      </c>
      <c r="R119" s="115" t="s">
        <v>465</v>
      </c>
      <c r="S119" s="114">
        <v>68</v>
      </c>
      <c r="T119" s="115">
        <v>85</v>
      </c>
      <c r="U119" s="114">
        <v>12</v>
      </c>
      <c r="V119" s="115">
        <v>15</v>
      </c>
      <c r="W119" s="114">
        <v>0</v>
      </c>
      <c r="X119" s="115">
        <v>0</v>
      </c>
      <c r="Y119" s="114">
        <v>114</v>
      </c>
      <c r="Z119" s="115">
        <v>147</v>
      </c>
    </row>
    <row r="120" spans="1:26" s="51" customFormat="1" ht="12.75" customHeight="1">
      <c r="A120" s="113">
        <v>1262</v>
      </c>
      <c r="B120" s="113" t="s">
        <v>222</v>
      </c>
      <c r="C120" s="114">
        <v>19</v>
      </c>
      <c r="D120" s="115">
        <v>28</v>
      </c>
      <c r="E120" s="114">
        <v>5</v>
      </c>
      <c r="F120" s="115">
        <v>11</v>
      </c>
      <c r="G120" s="114">
        <v>6</v>
      </c>
      <c r="H120" s="116">
        <v>6</v>
      </c>
      <c r="I120" s="114" t="s">
        <v>465</v>
      </c>
      <c r="J120" s="115" t="s">
        <v>465</v>
      </c>
      <c r="K120" s="114" t="s">
        <v>465</v>
      </c>
      <c r="L120" s="115" t="s">
        <v>465</v>
      </c>
      <c r="M120" s="114">
        <v>0</v>
      </c>
      <c r="N120" s="115" t="s">
        <v>465</v>
      </c>
      <c r="O120" s="114" t="s">
        <v>465</v>
      </c>
      <c r="P120" s="115" t="s">
        <v>465</v>
      </c>
      <c r="Q120" s="114">
        <v>0</v>
      </c>
      <c r="R120" s="115">
        <v>0</v>
      </c>
      <c r="S120" s="114">
        <v>0</v>
      </c>
      <c r="T120" s="115">
        <v>0</v>
      </c>
      <c r="U120" s="114">
        <v>0</v>
      </c>
      <c r="V120" s="115">
        <v>0</v>
      </c>
      <c r="W120" s="114" t="s">
        <v>465</v>
      </c>
      <c r="X120" s="115">
        <v>4</v>
      </c>
      <c r="Y120" s="114">
        <v>27</v>
      </c>
      <c r="Z120" s="115">
        <v>40</v>
      </c>
    </row>
    <row r="121" spans="1:26" s="51" customFormat="1" ht="12.75" customHeight="1">
      <c r="A121" s="113">
        <v>1263</v>
      </c>
      <c r="B121" s="113" t="s">
        <v>232</v>
      </c>
      <c r="C121" s="114">
        <v>21</v>
      </c>
      <c r="D121" s="115">
        <v>31</v>
      </c>
      <c r="E121" s="114">
        <v>20</v>
      </c>
      <c r="F121" s="115">
        <v>28</v>
      </c>
      <c r="G121" s="114" t="s">
        <v>465</v>
      </c>
      <c r="H121" s="116" t="s">
        <v>465</v>
      </c>
      <c r="I121" s="114">
        <v>10</v>
      </c>
      <c r="J121" s="115">
        <v>15</v>
      </c>
      <c r="K121" s="114" t="s">
        <v>465</v>
      </c>
      <c r="L121" s="115" t="s">
        <v>465</v>
      </c>
      <c r="M121" s="114" t="s">
        <v>465</v>
      </c>
      <c r="N121" s="115" t="s">
        <v>465</v>
      </c>
      <c r="O121" s="114" t="s">
        <v>465</v>
      </c>
      <c r="P121" s="115" t="s">
        <v>465</v>
      </c>
      <c r="Q121" s="114">
        <v>0</v>
      </c>
      <c r="R121" s="115">
        <v>0</v>
      </c>
      <c r="S121" s="114">
        <v>70</v>
      </c>
      <c r="T121" s="115">
        <v>93</v>
      </c>
      <c r="U121" s="114">
        <v>7</v>
      </c>
      <c r="V121" s="115">
        <v>10</v>
      </c>
      <c r="W121" s="114">
        <v>0</v>
      </c>
      <c r="X121" s="115">
        <v>0</v>
      </c>
      <c r="Y121" s="114">
        <v>109</v>
      </c>
      <c r="Z121" s="115">
        <v>142</v>
      </c>
    </row>
    <row r="122" spans="1:26" s="51" customFormat="1" ht="12.75" customHeight="1">
      <c r="A122" s="113">
        <v>1264</v>
      </c>
      <c r="B122" s="113" t="s">
        <v>229</v>
      </c>
      <c r="C122" s="114">
        <v>23</v>
      </c>
      <c r="D122" s="115">
        <v>32</v>
      </c>
      <c r="E122" s="114">
        <v>18</v>
      </c>
      <c r="F122" s="115">
        <v>24</v>
      </c>
      <c r="G122" s="114" t="s">
        <v>465</v>
      </c>
      <c r="H122" s="116">
        <v>4</v>
      </c>
      <c r="I122" s="114">
        <v>4</v>
      </c>
      <c r="J122" s="115">
        <v>9</v>
      </c>
      <c r="K122" s="114">
        <v>6</v>
      </c>
      <c r="L122" s="115">
        <v>6</v>
      </c>
      <c r="M122" s="114">
        <v>0</v>
      </c>
      <c r="N122" s="115">
        <v>4</v>
      </c>
      <c r="O122" s="114">
        <v>0</v>
      </c>
      <c r="P122" s="115">
        <v>0</v>
      </c>
      <c r="Q122" s="114">
        <v>0</v>
      </c>
      <c r="R122" s="115">
        <v>0</v>
      </c>
      <c r="S122" s="114">
        <v>0</v>
      </c>
      <c r="T122" s="115">
        <v>0</v>
      </c>
      <c r="U122" s="114" t="s">
        <v>465</v>
      </c>
      <c r="V122" s="115" t="s">
        <v>465</v>
      </c>
      <c r="W122" s="114">
        <v>0</v>
      </c>
      <c r="X122" s="115">
        <v>0</v>
      </c>
      <c r="Y122" s="114">
        <v>33</v>
      </c>
      <c r="Z122" s="115">
        <v>47</v>
      </c>
    </row>
    <row r="123" spans="1:26" s="51" customFormat="1" ht="12.75" customHeight="1">
      <c r="A123" s="113">
        <v>1265</v>
      </c>
      <c r="B123" s="113" t="s">
        <v>228</v>
      </c>
      <c r="C123" s="114">
        <v>37</v>
      </c>
      <c r="D123" s="115">
        <v>54</v>
      </c>
      <c r="E123" s="114">
        <v>22</v>
      </c>
      <c r="F123" s="115">
        <v>40</v>
      </c>
      <c r="G123" s="114">
        <v>11</v>
      </c>
      <c r="H123" s="116">
        <v>14</v>
      </c>
      <c r="I123" s="114" t="s">
        <v>465</v>
      </c>
      <c r="J123" s="115">
        <v>7</v>
      </c>
      <c r="K123" s="114" t="s">
        <v>465</v>
      </c>
      <c r="L123" s="115">
        <v>4</v>
      </c>
      <c r="M123" s="114" t="s">
        <v>465</v>
      </c>
      <c r="N123" s="115">
        <v>6</v>
      </c>
      <c r="O123" s="114">
        <v>0</v>
      </c>
      <c r="P123" s="115">
        <v>0</v>
      </c>
      <c r="Q123" s="114">
        <v>0</v>
      </c>
      <c r="R123" s="115">
        <v>0</v>
      </c>
      <c r="S123" s="114">
        <v>76</v>
      </c>
      <c r="T123" s="115">
        <v>92</v>
      </c>
      <c r="U123" s="114">
        <v>14</v>
      </c>
      <c r="V123" s="115">
        <v>20</v>
      </c>
      <c r="W123" s="114">
        <v>32</v>
      </c>
      <c r="X123" s="115">
        <v>40</v>
      </c>
      <c r="Y123" s="114">
        <v>143</v>
      </c>
      <c r="Z123" s="115">
        <v>174</v>
      </c>
    </row>
    <row r="124" spans="1:26" s="51" customFormat="1" ht="12.75" customHeight="1">
      <c r="A124" s="113">
        <v>1266</v>
      </c>
      <c r="B124" s="113" t="s">
        <v>216</v>
      </c>
      <c r="C124" s="114">
        <v>16</v>
      </c>
      <c r="D124" s="115">
        <v>26</v>
      </c>
      <c r="E124" s="114">
        <v>10</v>
      </c>
      <c r="F124" s="115">
        <v>19</v>
      </c>
      <c r="G124" s="114">
        <v>4</v>
      </c>
      <c r="H124" s="116">
        <v>5</v>
      </c>
      <c r="I124" s="114" t="s">
        <v>465</v>
      </c>
      <c r="J124" s="115">
        <v>7</v>
      </c>
      <c r="K124" s="114">
        <v>0</v>
      </c>
      <c r="L124" s="115" t="s">
        <v>465</v>
      </c>
      <c r="M124" s="114">
        <v>0</v>
      </c>
      <c r="N124" s="115" t="s">
        <v>465</v>
      </c>
      <c r="O124" s="114">
        <v>0</v>
      </c>
      <c r="P124" s="115" t="s">
        <v>465</v>
      </c>
      <c r="Q124" s="114">
        <v>0</v>
      </c>
      <c r="R124" s="115">
        <v>0</v>
      </c>
      <c r="S124" s="114">
        <v>0</v>
      </c>
      <c r="T124" s="115">
        <v>0</v>
      </c>
      <c r="U124" s="114" t="s">
        <v>465</v>
      </c>
      <c r="V124" s="115" t="s">
        <v>465</v>
      </c>
      <c r="W124" s="114">
        <v>0</v>
      </c>
      <c r="X124" s="115">
        <v>0</v>
      </c>
      <c r="Y124" s="114">
        <v>25</v>
      </c>
      <c r="Z124" s="115">
        <v>37</v>
      </c>
    </row>
    <row r="125" spans="1:26" s="51" customFormat="1" ht="12.75" customHeight="1">
      <c r="A125" s="113">
        <v>1267</v>
      </c>
      <c r="B125" s="113" t="s">
        <v>217</v>
      </c>
      <c r="C125" s="114">
        <v>20</v>
      </c>
      <c r="D125" s="115">
        <v>35</v>
      </c>
      <c r="E125" s="114">
        <v>7</v>
      </c>
      <c r="F125" s="115">
        <v>17</v>
      </c>
      <c r="G125" s="114">
        <v>14</v>
      </c>
      <c r="H125" s="116">
        <v>14</v>
      </c>
      <c r="I125" s="114">
        <v>0</v>
      </c>
      <c r="J125" s="115">
        <v>0</v>
      </c>
      <c r="K125" s="114" t="s">
        <v>465</v>
      </c>
      <c r="L125" s="115" t="s">
        <v>465</v>
      </c>
      <c r="M125" s="114" t="s">
        <v>465</v>
      </c>
      <c r="N125" s="115">
        <v>9</v>
      </c>
      <c r="O125" s="114">
        <v>0</v>
      </c>
      <c r="P125" s="115">
        <v>0</v>
      </c>
      <c r="Q125" s="114">
        <v>0</v>
      </c>
      <c r="R125" s="115">
        <v>0</v>
      </c>
      <c r="S125" s="114">
        <v>33</v>
      </c>
      <c r="T125" s="115">
        <v>46</v>
      </c>
      <c r="U125" s="114" t="s">
        <v>465</v>
      </c>
      <c r="V125" s="115" t="s">
        <v>465</v>
      </c>
      <c r="W125" s="114">
        <v>4</v>
      </c>
      <c r="X125" s="115">
        <v>8</v>
      </c>
      <c r="Y125" s="114">
        <v>75</v>
      </c>
      <c r="Z125" s="115">
        <v>105</v>
      </c>
    </row>
    <row r="126" spans="1:26" s="51" customFormat="1" ht="12.75" customHeight="1">
      <c r="A126" s="113">
        <v>1270</v>
      </c>
      <c r="B126" s="113" t="s">
        <v>233</v>
      </c>
      <c r="C126" s="114">
        <v>9</v>
      </c>
      <c r="D126" s="115">
        <v>14</v>
      </c>
      <c r="E126" s="114">
        <v>13</v>
      </c>
      <c r="F126" s="115">
        <v>18</v>
      </c>
      <c r="G126" s="114" t="s">
        <v>465</v>
      </c>
      <c r="H126" s="116">
        <v>4</v>
      </c>
      <c r="I126" s="114">
        <v>6</v>
      </c>
      <c r="J126" s="115">
        <v>7</v>
      </c>
      <c r="K126" s="114">
        <v>13</v>
      </c>
      <c r="L126" s="115">
        <v>19</v>
      </c>
      <c r="M126" s="114" t="s">
        <v>465</v>
      </c>
      <c r="N126" s="115" t="s">
        <v>465</v>
      </c>
      <c r="O126" s="114" t="s">
        <v>465</v>
      </c>
      <c r="P126" s="115" t="s">
        <v>465</v>
      </c>
      <c r="Q126" s="114">
        <v>0</v>
      </c>
      <c r="R126" s="115">
        <v>0</v>
      </c>
      <c r="S126" s="114">
        <v>87</v>
      </c>
      <c r="T126" s="115">
        <v>104</v>
      </c>
      <c r="U126" s="114">
        <v>0</v>
      </c>
      <c r="V126" s="115">
        <v>0</v>
      </c>
      <c r="W126" s="114">
        <v>0</v>
      </c>
      <c r="X126" s="115" t="s">
        <v>465</v>
      </c>
      <c r="Y126" s="114">
        <v>106</v>
      </c>
      <c r="Z126" s="115">
        <v>131</v>
      </c>
    </row>
    <row r="127" spans="1:26" s="51" customFormat="1" ht="12.75" customHeight="1">
      <c r="A127" s="113">
        <v>1272</v>
      </c>
      <c r="B127" s="113" t="s">
        <v>209</v>
      </c>
      <c r="C127" s="114">
        <v>20</v>
      </c>
      <c r="D127" s="115">
        <v>26</v>
      </c>
      <c r="E127" s="114">
        <v>10</v>
      </c>
      <c r="F127" s="115">
        <v>13</v>
      </c>
      <c r="G127" s="114" t="s">
        <v>465</v>
      </c>
      <c r="H127" s="116" t="s">
        <v>465</v>
      </c>
      <c r="I127" s="114">
        <v>6</v>
      </c>
      <c r="J127" s="115">
        <v>8</v>
      </c>
      <c r="K127" s="114" t="s">
        <v>465</v>
      </c>
      <c r="L127" s="115">
        <v>4</v>
      </c>
      <c r="M127" s="114" t="s">
        <v>465</v>
      </c>
      <c r="N127" s="115" t="s">
        <v>465</v>
      </c>
      <c r="O127" s="114">
        <v>20</v>
      </c>
      <c r="P127" s="115">
        <v>27</v>
      </c>
      <c r="Q127" s="114">
        <v>0</v>
      </c>
      <c r="R127" s="115">
        <v>0</v>
      </c>
      <c r="S127" s="114">
        <v>20</v>
      </c>
      <c r="T127" s="115">
        <v>27</v>
      </c>
      <c r="U127" s="114" t="s">
        <v>465</v>
      </c>
      <c r="V127" s="115">
        <v>4</v>
      </c>
      <c r="W127" s="114">
        <v>0</v>
      </c>
      <c r="X127" s="115">
        <v>0</v>
      </c>
      <c r="Y127" s="114">
        <v>58</v>
      </c>
      <c r="Z127" s="115">
        <v>75</v>
      </c>
    </row>
    <row r="128" spans="1:26" s="51" customFormat="1" ht="12.75" customHeight="1">
      <c r="A128" s="113">
        <v>1273</v>
      </c>
      <c r="B128" s="113" t="s">
        <v>225</v>
      </c>
      <c r="C128" s="114">
        <v>16</v>
      </c>
      <c r="D128" s="115">
        <v>34</v>
      </c>
      <c r="E128" s="114">
        <v>26</v>
      </c>
      <c r="F128" s="115">
        <v>49</v>
      </c>
      <c r="G128" s="114">
        <v>7</v>
      </c>
      <c r="H128" s="116">
        <v>12</v>
      </c>
      <c r="I128" s="114">
        <v>13</v>
      </c>
      <c r="J128" s="115">
        <v>22</v>
      </c>
      <c r="K128" s="114">
        <v>5</v>
      </c>
      <c r="L128" s="115">
        <v>7</v>
      </c>
      <c r="M128" s="114" t="s">
        <v>465</v>
      </c>
      <c r="N128" s="115">
        <v>4</v>
      </c>
      <c r="O128" s="114">
        <v>21</v>
      </c>
      <c r="P128" s="115">
        <v>32</v>
      </c>
      <c r="Q128" s="114" t="s">
        <v>465</v>
      </c>
      <c r="R128" s="115" t="s">
        <v>465</v>
      </c>
      <c r="S128" s="114">
        <v>48</v>
      </c>
      <c r="T128" s="115">
        <v>64</v>
      </c>
      <c r="U128" s="114">
        <v>5</v>
      </c>
      <c r="V128" s="115">
        <v>6</v>
      </c>
      <c r="W128" s="114">
        <v>0</v>
      </c>
      <c r="X128" s="115">
        <v>0</v>
      </c>
      <c r="Y128" s="114">
        <v>93</v>
      </c>
      <c r="Z128" s="115">
        <v>131</v>
      </c>
    </row>
    <row r="129" spans="1:26" s="51" customFormat="1" ht="12.75" customHeight="1">
      <c r="A129" s="113">
        <v>1275</v>
      </c>
      <c r="B129" s="113" t="s">
        <v>226</v>
      </c>
      <c r="C129" s="114">
        <v>7</v>
      </c>
      <c r="D129" s="115">
        <v>13</v>
      </c>
      <c r="E129" s="114">
        <v>19</v>
      </c>
      <c r="F129" s="115">
        <v>26</v>
      </c>
      <c r="G129" s="114" t="s">
        <v>465</v>
      </c>
      <c r="H129" s="116" t="s">
        <v>465</v>
      </c>
      <c r="I129" s="114">
        <v>5</v>
      </c>
      <c r="J129" s="115">
        <v>6</v>
      </c>
      <c r="K129" s="114">
        <v>5</v>
      </c>
      <c r="L129" s="115">
        <v>5</v>
      </c>
      <c r="M129" s="114" t="s">
        <v>465</v>
      </c>
      <c r="N129" s="115">
        <v>7</v>
      </c>
      <c r="O129" s="114">
        <v>12</v>
      </c>
      <c r="P129" s="115">
        <v>24</v>
      </c>
      <c r="Q129" s="114" t="s">
        <v>465</v>
      </c>
      <c r="R129" s="115" t="s">
        <v>465</v>
      </c>
      <c r="S129" s="114">
        <v>19</v>
      </c>
      <c r="T129" s="115">
        <v>36</v>
      </c>
      <c r="U129" s="114">
        <v>0</v>
      </c>
      <c r="V129" s="115">
        <v>0</v>
      </c>
      <c r="W129" s="114">
        <v>0</v>
      </c>
      <c r="X129" s="115">
        <v>0</v>
      </c>
      <c r="Y129" s="114">
        <v>53</v>
      </c>
      <c r="Z129" s="115">
        <v>78</v>
      </c>
    </row>
    <row r="130" spans="1:26" s="51" customFormat="1" ht="12.75" customHeight="1">
      <c r="A130" s="113">
        <v>1276</v>
      </c>
      <c r="B130" s="113" t="s">
        <v>218</v>
      </c>
      <c r="C130" s="114">
        <v>31</v>
      </c>
      <c r="D130" s="115">
        <v>45</v>
      </c>
      <c r="E130" s="114">
        <v>20</v>
      </c>
      <c r="F130" s="115">
        <v>31</v>
      </c>
      <c r="G130" s="114" t="s">
        <v>465</v>
      </c>
      <c r="H130" s="116" t="s">
        <v>465</v>
      </c>
      <c r="I130" s="114">
        <v>4</v>
      </c>
      <c r="J130" s="115">
        <v>6</v>
      </c>
      <c r="K130" s="114">
        <v>5</v>
      </c>
      <c r="L130" s="115">
        <v>5</v>
      </c>
      <c r="M130" s="114" t="s">
        <v>465</v>
      </c>
      <c r="N130" s="115">
        <v>5</v>
      </c>
      <c r="O130" s="114">
        <v>0</v>
      </c>
      <c r="P130" s="115">
        <v>0</v>
      </c>
      <c r="Q130" s="114">
        <v>0</v>
      </c>
      <c r="R130" s="115">
        <v>0</v>
      </c>
      <c r="S130" s="114">
        <v>26</v>
      </c>
      <c r="T130" s="115">
        <v>31</v>
      </c>
      <c r="U130" s="114">
        <v>0</v>
      </c>
      <c r="V130" s="115">
        <v>0</v>
      </c>
      <c r="W130" s="114">
        <v>0</v>
      </c>
      <c r="X130" s="115">
        <v>0</v>
      </c>
      <c r="Y130" s="114">
        <v>63</v>
      </c>
      <c r="Z130" s="115">
        <v>86</v>
      </c>
    </row>
    <row r="131" spans="1:26" s="51" customFormat="1" ht="12.75" customHeight="1">
      <c r="A131" s="113">
        <v>1277</v>
      </c>
      <c r="B131" s="113" t="s">
        <v>237</v>
      </c>
      <c r="C131" s="114">
        <v>24</v>
      </c>
      <c r="D131" s="115">
        <v>41</v>
      </c>
      <c r="E131" s="114">
        <v>15</v>
      </c>
      <c r="F131" s="115">
        <v>25</v>
      </c>
      <c r="G131" s="114">
        <v>7</v>
      </c>
      <c r="H131" s="116">
        <v>6</v>
      </c>
      <c r="I131" s="114">
        <v>0</v>
      </c>
      <c r="J131" s="115" t="s">
        <v>465</v>
      </c>
      <c r="K131" s="114" t="s">
        <v>465</v>
      </c>
      <c r="L131" s="115" t="s">
        <v>465</v>
      </c>
      <c r="M131" s="114">
        <v>0</v>
      </c>
      <c r="N131" s="115">
        <v>4</v>
      </c>
      <c r="O131" s="114" t="s">
        <v>465</v>
      </c>
      <c r="P131" s="115" t="s">
        <v>465</v>
      </c>
      <c r="Q131" s="114">
        <v>0</v>
      </c>
      <c r="R131" s="115">
        <v>0</v>
      </c>
      <c r="S131" s="114">
        <v>35</v>
      </c>
      <c r="T131" s="115">
        <v>45</v>
      </c>
      <c r="U131" s="114">
        <v>24</v>
      </c>
      <c r="V131" s="115">
        <v>31</v>
      </c>
      <c r="W131" s="114">
        <v>0</v>
      </c>
      <c r="X131" s="115">
        <v>0</v>
      </c>
      <c r="Y131" s="114">
        <v>79</v>
      </c>
      <c r="Z131" s="115">
        <v>112</v>
      </c>
    </row>
    <row r="132" spans="1:26" s="51" customFormat="1" ht="12.75" customHeight="1">
      <c r="A132" s="113">
        <v>1278</v>
      </c>
      <c r="B132" s="113" t="s">
        <v>211</v>
      </c>
      <c r="C132" s="114">
        <v>16</v>
      </c>
      <c r="D132" s="115">
        <v>19</v>
      </c>
      <c r="E132" s="114">
        <v>16</v>
      </c>
      <c r="F132" s="115">
        <v>22</v>
      </c>
      <c r="G132" s="114">
        <v>6</v>
      </c>
      <c r="H132" s="116">
        <v>7</v>
      </c>
      <c r="I132" s="114" t="s">
        <v>465</v>
      </c>
      <c r="J132" s="115" t="s">
        <v>465</v>
      </c>
      <c r="K132" s="114" t="s">
        <v>465</v>
      </c>
      <c r="L132" s="115" t="s">
        <v>465</v>
      </c>
      <c r="M132" s="114">
        <v>5</v>
      </c>
      <c r="N132" s="115">
        <v>7</v>
      </c>
      <c r="O132" s="114" t="s">
        <v>465</v>
      </c>
      <c r="P132" s="115">
        <v>4</v>
      </c>
      <c r="Q132" s="114">
        <v>0</v>
      </c>
      <c r="R132" s="115">
        <v>0</v>
      </c>
      <c r="S132" s="114">
        <v>35</v>
      </c>
      <c r="T132" s="115">
        <v>43</v>
      </c>
      <c r="U132" s="114">
        <v>16</v>
      </c>
      <c r="V132" s="115">
        <v>18</v>
      </c>
      <c r="W132" s="114">
        <v>0</v>
      </c>
      <c r="X132" s="115" t="s">
        <v>465</v>
      </c>
      <c r="Y132" s="114">
        <v>70</v>
      </c>
      <c r="Z132" s="115">
        <v>86</v>
      </c>
    </row>
    <row r="133" spans="1:26" s="51" customFormat="1" ht="12.75" customHeight="1">
      <c r="A133" s="113">
        <v>1280</v>
      </c>
      <c r="B133" s="113" t="s">
        <v>224</v>
      </c>
      <c r="C133" s="114">
        <v>521</v>
      </c>
      <c r="D133" s="115">
        <v>671</v>
      </c>
      <c r="E133" s="114">
        <v>550</v>
      </c>
      <c r="F133" s="115">
        <v>793</v>
      </c>
      <c r="G133" s="114">
        <v>55</v>
      </c>
      <c r="H133" s="116">
        <v>62</v>
      </c>
      <c r="I133" s="114">
        <v>0</v>
      </c>
      <c r="J133" s="115">
        <v>0</v>
      </c>
      <c r="K133" s="114">
        <v>182</v>
      </c>
      <c r="L133" s="115">
        <v>210</v>
      </c>
      <c r="M133" s="114">
        <v>23</v>
      </c>
      <c r="N133" s="115">
        <v>113</v>
      </c>
      <c r="O133" s="114" t="s">
        <v>465</v>
      </c>
      <c r="P133" s="115" t="s">
        <v>465</v>
      </c>
      <c r="Q133" s="114">
        <v>9</v>
      </c>
      <c r="R133" s="115">
        <v>10</v>
      </c>
      <c r="S133" s="114">
        <v>685</v>
      </c>
      <c r="T133" s="115">
        <v>858</v>
      </c>
      <c r="U133" s="114">
        <v>249</v>
      </c>
      <c r="V133" s="115">
        <v>320</v>
      </c>
      <c r="W133" s="114">
        <v>0</v>
      </c>
      <c r="X133" s="115">
        <v>0</v>
      </c>
      <c r="Y133" s="114">
        <v>1629</v>
      </c>
      <c r="Z133" s="115">
        <v>2070</v>
      </c>
    </row>
    <row r="134" spans="1:26" s="51" customFormat="1" ht="12.75" customHeight="1">
      <c r="A134" s="113">
        <v>1281</v>
      </c>
      <c r="B134" s="113" t="s">
        <v>223</v>
      </c>
      <c r="C134" s="114">
        <v>154</v>
      </c>
      <c r="D134" s="115">
        <v>197</v>
      </c>
      <c r="E134" s="114">
        <v>174</v>
      </c>
      <c r="F134" s="115">
        <v>270</v>
      </c>
      <c r="G134" s="114">
        <v>94</v>
      </c>
      <c r="H134" s="116">
        <v>154</v>
      </c>
      <c r="I134" s="114">
        <v>0</v>
      </c>
      <c r="J134" s="115">
        <v>0</v>
      </c>
      <c r="K134" s="114">
        <v>45</v>
      </c>
      <c r="L134" s="115">
        <v>62</v>
      </c>
      <c r="M134" s="114" t="s">
        <v>465</v>
      </c>
      <c r="N134" s="115">
        <v>15</v>
      </c>
      <c r="O134" s="114">
        <v>76</v>
      </c>
      <c r="P134" s="115">
        <v>339</v>
      </c>
      <c r="Q134" s="114">
        <v>4</v>
      </c>
      <c r="R134" s="115">
        <v>73</v>
      </c>
      <c r="S134" s="114">
        <v>283</v>
      </c>
      <c r="T134" s="115">
        <v>379</v>
      </c>
      <c r="U134" s="114">
        <v>11</v>
      </c>
      <c r="V134" s="115">
        <v>22</v>
      </c>
      <c r="W134" s="114">
        <v>0</v>
      </c>
      <c r="X134" s="115">
        <v>0</v>
      </c>
      <c r="Y134" s="114">
        <v>624</v>
      </c>
      <c r="Z134" s="115">
        <v>756</v>
      </c>
    </row>
    <row r="135" spans="1:26" s="51" customFormat="1" ht="12.75" customHeight="1">
      <c r="A135" s="113">
        <v>1282</v>
      </c>
      <c r="B135" s="113" t="s">
        <v>221</v>
      </c>
      <c r="C135" s="114">
        <v>68</v>
      </c>
      <c r="D135" s="115">
        <v>92</v>
      </c>
      <c r="E135" s="114">
        <v>62</v>
      </c>
      <c r="F135" s="115">
        <v>90</v>
      </c>
      <c r="G135" s="114">
        <v>10</v>
      </c>
      <c r="H135" s="116">
        <v>12</v>
      </c>
      <c r="I135" s="114">
        <v>0</v>
      </c>
      <c r="J135" s="115">
        <v>0</v>
      </c>
      <c r="K135" s="114">
        <v>8</v>
      </c>
      <c r="L135" s="115">
        <v>15</v>
      </c>
      <c r="M135" s="114" t="s">
        <v>465</v>
      </c>
      <c r="N135" s="115">
        <v>10</v>
      </c>
      <c r="O135" s="114" t="s">
        <v>465</v>
      </c>
      <c r="P135" s="115" t="s">
        <v>465</v>
      </c>
      <c r="Q135" s="114">
        <v>0</v>
      </c>
      <c r="R135" s="115">
        <v>0</v>
      </c>
      <c r="S135" s="114">
        <v>45</v>
      </c>
      <c r="T135" s="115">
        <v>47</v>
      </c>
      <c r="U135" s="114" t="s">
        <v>465</v>
      </c>
      <c r="V135" s="115" t="s">
        <v>465</v>
      </c>
      <c r="W135" s="114">
        <v>0</v>
      </c>
      <c r="X135" s="115">
        <v>0</v>
      </c>
      <c r="Y135" s="114">
        <v>153</v>
      </c>
      <c r="Z135" s="115">
        <v>183</v>
      </c>
    </row>
    <row r="136" spans="1:26" s="51" customFormat="1" ht="12.75" customHeight="1">
      <c r="A136" s="113">
        <v>1283</v>
      </c>
      <c r="B136" s="113" t="s">
        <v>213</v>
      </c>
      <c r="C136" s="114">
        <v>213</v>
      </c>
      <c r="D136" s="115">
        <v>291</v>
      </c>
      <c r="E136" s="114">
        <v>306</v>
      </c>
      <c r="F136" s="115">
        <v>454</v>
      </c>
      <c r="G136" s="114">
        <v>59</v>
      </c>
      <c r="H136" s="116">
        <v>66</v>
      </c>
      <c r="I136" s="114">
        <v>0</v>
      </c>
      <c r="J136" s="115">
        <v>0</v>
      </c>
      <c r="K136" s="114" t="s">
        <v>465</v>
      </c>
      <c r="L136" s="115" t="s">
        <v>465</v>
      </c>
      <c r="M136" s="114">
        <v>15</v>
      </c>
      <c r="N136" s="115">
        <v>49</v>
      </c>
      <c r="O136" s="114" t="s">
        <v>465</v>
      </c>
      <c r="P136" s="115">
        <v>7</v>
      </c>
      <c r="Q136" s="114" t="s">
        <v>465</v>
      </c>
      <c r="R136" s="115">
        <v>4</v>
      </c>
      <c r="S136" s="114">
        <v>54</v>
      </c>
      <c r="T136" s="115">
        <v>72</v>
      </c>
      <c r="U136" s="114">
        <v>21</v>
      </c>
      <c r="V136" s="115">
        <v>31</v>
      </c>
      <c r="W136" s="114">
        <v>0</v>
      </c>
      <c r="X136" s="115">
        <v>0</v>
      </c>
      <c r="Y136" s="114">
        <v>548</v>
      </c>
      <c r="Z136" s="115">
        <v>747</v>
      </c>
    </row>
    <row r="137" spans="1:26" s="51" customFormat="1" ht="12.75" customHeight="1">
      <c r="A137" s="113">
        <v>1284</v>
      </c>
      <c r="B137" s="113" t="s">
        <v>215</v>
      </c>
      <c r="C137" s="114">
        <v>23</v>
      </c>
      <c r="D137" s="115">
        <v>33</v>
      </c>
      <c r="E137" s="114">
        <v>16</v>
      </c>
      <c r="F137" s="115">
        <v>25</v>
      </c>
      <c r="G137" s="114" t="s">
        <v>465</v>
      </c>
      <c r="H137" s="116" t="s">
        <v>465</v>
      </c>
      <c r="I137" s="114">
        <v>0</v>
      </c>
      <c r="J137" s="115">
        <v>0</v>
      </c>
      <c r="K137" s="114" t="s">
        <v>465</v>
      </c>
      <c r="L137" s="115" t="s">
        <v>465</v>
      </c>
      <c r="M137" s="114" t="s">
        <v>465</v>
      </c>
      <c r="N137" s="115" t="s">
        <v>465</v>
      </c>
      <c r="O137" s="114">
        <v>0</v>
      </c>
      <c r="P137" s="115">
        <v>0</v>
      </c>
      <c r="Q137" s="114">
        <v>0</v>
      </c>
      <c r="R137" s="115" t="s">
        <v>465</v>
      </c>
      <c r="S137" s="114">
        <v>0</v>
      </c>
      <c r="T137" s="115">
        <v>0</v>
      </c>
      <c r="U137" s="114">
        <v>0</v>
      </c>
      <c r="V137" s="115">
        <v>0</v>
      </c>
      <c r="W137" s="114">
        <v>0</v>
      </c>
      <c r="X137" s="115">
        <v>0</v>
      </c>
      <c r="Y137" s="114">
        <v>34</v>
      </c>
      <c r="Z137" s="115">
        <v>48</v>
      </c>
    </row>
    <row r="138" spans="1:26" s="51" customFormat="1" ht="12.75" customHeight="1">
      <c r="A138" s="113">
        <v>1285</v>
      </c>
      <c r="B138" s="113" t="s">
        <v>212</v>
      </c>
      <c r="C138" s="114">
        <v>48</v>
      </c>
      <c r="D138" s="115">
        <v>66</v>
      </c>
      <c r="E138" s="114">
        <v>32</v>
      </c>
      <c r="F138" s="115">
        <v>52</v>
      </c>
      <c r="G138" s="114">
        <v>14</v>
      </c>
      <c r="H138" s="116">
        <v>15</v>
      </c>
      <c r="I138" s="114">
        <v>0</v>
      </c>
      <c r="J138" s="115">
        <v>0</v>
      </c>
      <c r="K138" s="114" t="s">
        <v>465</v>
      </c>
      <c r="L138" s="115" t="s">
        <v>465</v>
      </c>
      <c r="M138" s="114" t="s">
        <v>465</v>
      </c>
      <c r="N138" s="115">
        <v>9</v>
      </c>
      <c r="O138" s="114">
        <v>28</v>
      </c>
      <c r="P138" s="115">
        <v>33</v>
      </c>
      <c r="Q138" s="114">
        <v>0</v>
      </c>
      <c r="R138" s="115">
        <v>0</v>
      </c>
      <c r="S138" s="114">
        <v>68</v>
      </c>
      <c r="T138" s="115">
        <v>78</v>
      </c>
      <c r="U138" s="114">
        <v>20</v>
      </c>
      <c r="V138" s="115">
        <v>24</v>
      </c>
      <c r="W138" s="114">
        <v>0</v>
      </c>
      <c r="X138" s="115">
        <v>0</v>
      </c>
      <c r="Y138" s="114">
        <v>164</v>
      </c>
      <c r="Z138" s="115">
        <v>199</v>
      </c>
    </row>
    <row r="139" spans="1:26" s="51" customFormat="1" ht="12.75" customHeight="1">
      <c r="A139" s="113">
        <v>1286</v>
      </c>
      <c r="B139" s="113" t="s">
        <v>236</v>
      </c>
      <c r="C139" s="114">
        <v>45</v>
      </c>
      <c r="D139" s="115">
        <v>64</v>
      </c>
      <c r="E139" s="114">
        <v>39</v>
      </c>
      <c r="F139" s="115">
        <v>54</v>
      </c>
      <c r="G139" s="114">
        <v>6</v>
      </c>
      <c r="H139" s="116">
        <v>9</v>
      </c>
      <c r="I139" s="114">
        <v>9</v>
      </c>
      <c r="J139" s="115">
        <v>14</v>
      </c>
      <c r="K139" s="114">
        <v>9</v>
      </c>
      <c r="L139" s="115">
        <v>10</v>
      </c>
      <c r="M139" s="114">
        <v>5</v>
      </c>
      <c r="N139" s="115">
        <v>11</v>
      </c>
      <c r="O139" s="114">
        <v>44</v>
      </c>
      <c r="P139" s="115">
        <v>54</v>
      </c>
      <c r="Q139" s="114">
        <v>0</v>
      </c>
      <c r="R139" s="115">
        <v>0</v>
      </c>
      <c r="S139" s="114">
        <v>99</v>
      </c>
      <c r="T139" s="115">
        <v>120</v>
      </c>
      <c r="U139" s="114">
        <v>24</v>
      </c>
      <c r="V139" s="115">
        <v>27</v>
      </c>
      <c r="W139" s="114" t="s">
        <v>465</v>
      </c>
      <c r="X139" s="115" t="s">
        <v>465</v>
      </c>
      <c r="Y139" s="114">
        <v>197</v>
      </c>
      <c r="Z139" s="115">
        <v>239</v>
      </c>
    </row>
    <row r="140" spans="1:26" s="51" customFormat="1" ht="12.75" customHeight="1">
      <c r="A140" s="113">
        <v>1287</v>
      </c>
      <c r="B140" s="113" t="s">
        <v>234</v>
      </c>
      <c r="C140" s="114">
        <v>85</v>
      </c>
      <c r="D140" s="115">
        <v>111</v>
      </c>
      <c r="E140" s="114">
        <v>57</v>
      </c>
      <c r="F140" s="115">
        <v>87</v>
      </c>
      <c r="G140" s="114">
        <v>16</v>
      </c>
      <c r="H140" s="116">
        <v>19</v>
      </c>
      <c r="I140" s="114">
        <v>0</v>
      </c>
      <c r="J140" s="115">
        <v>0</v>
      </c>
      <c r="K140" s="114">
        <v>15</v>
      </c>
      <c r="L140" s="115">
        <v>21</v>
      </c>
      <c r="M140" s="114">
        <v>5</v>
      </c>
      <c r="N140" s="115">
        <v>15</v>
      </c>
      <c r="O140" s="114">
        <v>0</v>
      </c>
      <c r="P140" s="115">
        <v>0</v>
      </c>
      <c r="Q140" s="114">
        <v>0</v>
      </c>
      <c r="R140" s="115" t="s">
        <v>465</v>
      </c>
      <c r="S140" s="114">
        <v>100</v>
      </c>
      <c r="T140" s="115">
        <v>124</v>
      </c>
      <c r="U140" s="114" t="s">
        <v>465</v>
      </c>
      <c r="V140" s="115" t="s">
        <v>465</v>
      </c>
      <c r="W140" s="114">
        <v>0</v>
      </c>
      <c r="X140" s="115">
        <v>0</v>
      </c>
      <c r="Y140" s="114">
        <v>205</v>
      </c>
      <c r="Z140" s="115">
        <v>256</v>
      </c>
    </row>
    <row r="141" spans="1:26" s="51" customFormat="1" ht="12.75" customHeight="1">
      <c r="A141" s="113">
        <v>1290</v>
      </c>
      <c r="B141" s="113" t="s">
        <v>219</v>
      </c>
      <c r="C141" s="114">
        <v>187</v>
      </c>
      <c r="D141" s="115">
        <v>231</v>
      </c>
      <c r="E141" s="114">
        <v>153</v>
      </c>
      <c r="F141" s="115">
        <v>218</v>
      </c>
      <c r="G141" s="114">
        <v>19</v>
      </c>
      <c r="H141" s="116">
        <v>23</v>
      </c>
      <c r="I141" s="114">
        <v>68</v>
      </c>
      <c r="J141" s="115">
        <v>89</v>
      </c>
      <c r="K141" s="114">
        <v>48</v>
      </c>
      <c r="L141" s="115">
        <v>59</v>
      </c>
      <c r="M141" s="114">
        <v>4</v>
      </c>
      <c r="N141" s="115">
        <v>18</v>
      </c>
      <c r="O141" s="114">
        <v>0</v>
      </c>
      <c r="P141" s="115">
        <v>0</v>
      </c>
      <c r="Q141" s="114" t="s">
        <v>465</v>
      </c>
      <c r="R141" s="115" t="s">
        <v>465</v>
      </c>
      <c r="S141" s="114">
        <v>257</v>
      </c>
      <c r="T141" s="115">
        <v>318</v>
      </c>
      <c r="U141" s="114">
        <v>18</v>
      </c>
      <c r="V141" s="115">
        <v>22</v>
      </c>
      <c r="W141" s="114">
        <v>17</v>
      </c>
      <c r="X141" s="115">
        <v>23</v>
      </c>
      <c r="Y141" s="114">
        <v>535</v>
      </c>
      <c r="Z141" s="115">
        <v>652</v>
      </c>
    </row>
    <row r="142" spans="1:26" s="51" customFormat="1" ht="12.75" customHeight="1">
      <c r="A142" s="113">
        <v>1291</v>
      </c>
      <c r="B142" s="113" t="s">
        <v>227</v>
      </c>
      <c r="C142" s="114">
        <v>30</v>
      </c>
      <c r="D142" s="115">
        <v>42</v>
      </c>
      <c r="E142" s="114">
        <v>30</v>
      </c>
      <c r="F142" s="115">
        <v>45</v>
      </c>
      <c r="G142" s="114">
        <v>5</v>
      </c>
      <c r="H142" s="116">
        <v>6</v>
      </c>
      <c r="I142" s="114">
        <v>14</v>
      </c>
      <c r="J142" s="115">
        <v>19</v>
      </c>
      <c r="K142" s="114">
        <v>22</v>
      </c>
      <c r="L142" s="115">
        <v>28</v>
      </c>
      <c r="M142" s="114" t="s">
        <v>465</v>
      </c>
      <c r="N142" s="115">
        <v>4</v>
      </c>
      <c r="O142" s="114">
        <v>17</v>
      </c>
      <c r="P142" s="115">
        <v>19</v>
      </c>
      <c r="Q142" s="114">
        <v>0</v>
      </c>
      <c r="R142" s="115">
        <v>0</v>
      </c>
      <c r="S142" s="114">
        <v>50</v>
      </c>
      <c r="T142" s="115">
        <v>64</v>
      </c>
      <c r="U142" s="114">
        <v>6</v>
      </c>
      <c r="V142" s="115">
        <v>9</v>
      </c>
      <c r="W142" s="114">
        <v>0</v>
      </c>
      <c r="X142" s="115">
        <v>0</v>
      </c>
      <c r="Y142" s="114">
        <v>113</v>
      </c>
      <c r="Z142" s="115">
        <v>142</v>
      </c>
    </row>
    <row r="143" spans="1:26" s="51" customFormat="1" ht="12.75" customHeight="1">
      <c r="A143" s="113">
        <v>1292</v>
      </c>
      <c r="B143" s="113" t="s">
        <v>238</v>
      </c>
      <c r="C143" s="114">
        <v>52</v>
      </c>
      <c r="D143" s="115">
        <v>74</v>
      </c>
      <c r="E143" s="114">
        <v>47</v>
      </c>
      <c r="F143" s="115">
        <v>81</v>
      </c>
      <c r="G143" s="114">
        <v>16</v>
      </c>
      <c r="H143" s="116">
        <v>21</v>
      </c>
      <c r="I143" s="114">
        <v>15</v>
      </c>
      <c r="J143" s="115">
        <v>23</v>
      </c>
      <c r="K143" s="114">
        <v>8</v>
      </c>
      <c r="L143" s="115">
        <v>10</v>
      </c>
      <c r="M143" s="114" t="s">
        <v>465</v>
      </c>
      <c r="N143" s="115">
        <v>18</v>
      </c>
      <c r="O143" s="114">
        <v>51</v>
      </c>
      <c r="P143" s="115">
        <v>65</v>
      </c>
      <c r="Q143" s="114">
        <v>4</v>
      </c>
      <c r="R143" s="115">
        <v>5</v>
      </c>
      <c r="S143" s="114">
        <v>87</v>
      </c>
      <c r="T143" s="115">
        <v>118</v>
      </c>
      <c r="U143" s="114">
        <v>5</v>
      </c>
      <c r="V143" s="115">
        <v>7</v>
      </c>
      <c r="W143" s="114">
        <v>0</v>
      </c>
      <c r="X143" s="115">
        <v>0</v>
      </c>
      <c r="Y143" s="114">
        <v>198</v>
      </c>
      <c r="Z143" s="115">
        <v>266</v>
      </c>
    </row>
    <row r="144" spans="1:26" s="51" customFormat="1" ht="12.75" customHeight="1">
      <c r="A144" s="113">
        <v>1293</v>
      </c>
      <c r="B144" s="113" t="s">
        <v>214</v>
      </c>
      <c r="C144" s="114">
        <v>64</v>
      </c>
      <c r="D144" s="115">
        <v>91</v>
      </c>
      <c r="E144" s="114">
        <v>57</v>
      </c>
      <c r="F144" s="115">
        <v>84</v>
      </c>
      <c r="G144" s="114">
        <v>36</v>
      </c>
      <c r="H144" s="116">
        <v>42</v>
      </c>
      <c r="I144" s="114">
        <v>13</v>
      </c>
      <c r="J144" s="115">
        <v>26</v>
      </c>
      <c r="K144" s="114">
        <v>7</v>
      </c>
      <c r="L144" s="115">
        <v>9</v>
      </c>
      <c r="M144" s="114" t="s">
        <v>465</v>
      </c>
      <c r="N144" s="115">
        <v>9</v>
      </c>
      <c r="O144" s="114">
        <v>44</v>
      </c>
      <c r="P144" s="115">
        <v>50</v>
      </c>
      <c r="Q144" s="114">
        <v>4</v>
      </c>
      <c r="R144" s="115">
        <v>5</v>
      </c>
      <c r="S144" s="114">
        <v>112</v>
      </c>
      <c r="T144" s="115">
        <v>137</v>
      </c>
      <c r="U144" s="114">
        <v>56</v>
      </c>
      <c r="V144" s="115">
        <v>60</v>
      </c>
      <c r="W144" s="114">
        <v>0</v>
      </c>
      <c r="X144" s="115">
        <v>0</v>
      </c>
      <c r="Y144" s="114">
        <v>299</v>
      </c>
      <c r="Z144" s="115">
        <v>369</v>
      </c>
    </row>
    <row r="145" spans="1:26" s="51" customFormat="1" ht="12.75" customHeight="1">
      <c r="A145" s="109">
        <v>13</v>
      </c>
      <c r="B145" s="109" t="s">
        <v>241</v>
      </c>
      <c r="C145" s="110">
        <v>390</v>
      </c>
      <c r="D145" s="111">
        <v>521</v>
      </c>
      <c r="E145" s="110">
        <v>375</v>
      </c>
      <c r="F145" s="111">
        <v>520</v>
      </c>
      <c r="G145" s="110">
        <v>107</v>
      </c>
      <c r="H145" s="112">
        <v>125</v>
      </c>
      <c r="I145" s="110">
        <v>49</v>
      </c>
      <c r="J145" s="111">
        <v>93</v>
      </c>
      <c r="K145" s="110">
        <v>55</v>
      </c>
      <c r="L145" s="111">
        <v>91</v>
      </c>
      <c r="M145" s="110">
        <v>39</v>
      </c>
      <c r="N145" s="111">
        <v>116</v>
      </c>
      <c r="O145" s="110">
        <v>97</v>
      </c>
      <c r="P145" s="111">
        <v>137</v>
      </c>
      <c r="Q145" s="110">
        <v>34</v>
      </c>
      <c r="R145" s="111">
        <v>50</v>
      </c>
      <c r="S145" s="110">
        <v>822</v>
      </c>
      <c r="T145" s="111">
        <v>1035</v>
      </c>
      <c r="U145" s="110">
        <v>103</v>
      </c>
      <c r="V145" s="111">
        <v>120</v>
      </c>
      <c r="W145" s="110">
        <v>63</v>
      </c>
      <c r="X145" s="111">
        <v>95</v>
      </c>
      <c r="Y145" s="110">
        <v>1590</v>
      </c>
      <c r="Z145" s="111">
        <v>2018</v>
      </c>
    </row>
    <row r="146" spans="1:26" ht="12.75" customHeight="1">
      <c r="A146" s="113">
        <v>1315</v>
      </c>
      <c r="B146" s="113" t="s">
        <v>244</v>
      </c>
      <c r="C146" s="114">
        <v>23</v>
      </c>
      <c r="D146" s="115">
        <v>35</v>
      </c>
      <c r="E146" s="114">
        <v>15</v>
      </c>
      <c r="F146" s="115">
        <v>22</v>
      </c>
      <c r="G146" s="114" t="s">
        <v>465</v>
      </c>
      <c r="H146" s="116" t="s">
        <v>465</v>
      </c>
      <c r="I146" s="114">
        <v>8</v>
      </c>
      <c r="J146" s="115">
        <v>11</v>
      </c>
      <c r="K146" s="114" t="s">
        <v>465</v>
      </c>
      <c r="L146" s="115">
        <v>7</v>
      </c>
      <c r="M146" s="114" t="s">
        <v>465</v>
      </c>
      <c r="N146" s="115">
        <v>8</v>
      </c>
      <c r="O146" s="114" t="s">
        <v>465</v>
      </c>
      <c r="P146" s="115">
        <v>17</v>
      </c>
      <c r="Q146" s="114">
        <v>0</v>
      </c>
      <c r="R146" s="115" t="s">
        <v>465</v>
      </c>
      <c r="S146" s="114">
        <v>42</v>
      </c>
      <c r="T146" s="115">
        <v>49</v>
      </c>
      <c r="U146" s="114">
        <v>0</v>
      </c>
      <c r="V146" s="115" t="s">
        <v>465</v>
      </c>
      <c r="W146" s="114">
        <v>0</v>
      </c>
      <c r="X146" s="115" t="s">
        <v>465</v>
      </c>
      <c r="Y146" s="114">
        <v>76</v>
      </c>
      <c r="Z146" s="115">
        <v>97</v>
      </c>
    </row>
    <row r="147" spans="1:26" s="51" customFormat="1" ht="12.75" customHeight="1">
      <c r="A147" s="113">
        <v>1380</v>
      </c>
      <c r="B147" s="113" t="s">
        <v>243</v>
      </c>
      <c r="C147" s="114">
        <v>95</v>
      </c>
      <c r="D147" s="115">
        <v>133</v>
      </c>
      <c r="E147" s="114">
        <v>115</v>
      </c>
      <c r="F147" s="115">
        <v>144</v>
      </c>
      <c r="G147" s="114" t="s">
        <v>465</v>
      </c>
      <c r="H147" s="116" t="s">
        <v>465</v>
      </c>
      <c r="I147" s="114">
        <v>15</v>
      </c>
      <c r="J147" s="115">
        <v>29</v>
      </c>
      <c r="K147" s="114">
        <v>26</v>
      </c>
      <c r="L147" s="115">
        <v>46</v>
      </c>
      <c r="M147" s="114">
        <v>28</v>
      </c>
      <c r="N147" s="115">
        <v>63</v>
      </c>
      <c r="O147" s="114">
        <v>27</v>
      </c>
      <c r="P147" s="115">
        <v>33</v>
      </c>
      <c r="Q147" s="114">
        <v>12</v>
      </c>
      <c r="R147" s="115">
        <v>16</v>
      </c>
      <c r="S147" s="114">
        <v>311</v>
      </c>
      <c r="T147" s="115">
        <v>400</v>
      </c>
      <c r="U147" s="114">
        <v>28</v>
      </c>
      <c r="V147" s="115">
        <v>33</v>
      </c>
      <c r="W147" s="114">
        <v>6</v>
      </c>
      <c r="X147" s="115" t="s">
        <v>465</v>
      </c>
      <c r="Y147" s="114">
        <v>522</v>
      </c>
      <c r="Z147" s="115">
        <v>674</v>
      </c>
    </row>
    <row r="148" spans="1:26" s="51" customFormat="1" ht="12.75" customHeight="1">
      <c r="A148" s="113">
        <v>1381</v>
      </c>
      <c r="B148" s="113" t="s">
        <v>246</v>
      </c>
      <c r="C148" s="114">
        <v>45</v>
      </c>
      <c r="D148" s="115">
        <v>55</v>
      </c>
      <c r="E148" s="114">
        <v>26</v>
      </c>
      <c r="F148" s="115">
        <v>40</v>
      </c>
      <c r="G148" s="114">
        <v>7</v>
      </c>
      <c r="H148" s="116">
        <v>9</v>
      </c>
      <c r="I148" s="114" t="s">
        <v>465</v>
      </c>
      <c r="J148" s="115">
        <v>14</v>
      </c>
      <c r="K148" s="114">
        <v>6</v>
      </c>
      <c r="L148" s="115">
        <v>11</v>
      </c>
      <c r="M148" s="114">
        <v>0</v>
      </c>
      <c r="N148" s="115">
        <v>4</v>
      </c>
      <c r="O148" s="114" t="s">
        <v>465</v>
      </c>
      <c r="P148" s="115" t="s">
        <v>465</v>
      </c>
      <c r="Q148" s="114" t="s">
        <v>465</v>
      </c>
      <c r="R148" s="115" t="s">
        <v>465</v>
      </c>
      <c r="S148" s="114">
        <v>31</v>
      </c>
      <c r="T148" s="115">
        <v>41</v>
      </c>
      <c r="U148" s="114">
        <v>22</v>
      </c>
      <c r="V148" s="115">
        <v>25</v>
      </c>
      <c r="W148" s="114">
        <v>17</v>
      </c>
      <c r="X148" s="115">
        <v>30</v>
      </c>
      <c r="Y148" s="114">
        <v>114</v>
      </c>
      <c r="Z148" s="115">
        <v>150</v>
      </c>
    </row>
    <row r="149" spans="1:26" s="51" customFormat="1" ht="12.75" customHeight="1">
      <c r="A149" s="113">
        <v>1382</v>
      </c>
      <c r="B149" s="113" t="s">
        <v>242</v>
      </c>
      <c r="C149" s="114">
        <v>59</v>
      </c>
      <c r="D149" s="115">
        <v>77</v>
      </c>
      <c r="E149" s="114">
        <v>41</v>
      </c>
      <c r="F149" s="115">
        <v>61</v>
      </c>
      <c r="G149" s="114">
        <v>10</v>
      </c>
      <c r="H149" s="116">
        <v>13</v>
      </c>
      <c r="I149" s="114">
        <v>11</v>
      </c>
      <c r="J149" s="115">
        <v>11</v>
      </c>
      <c r="K149" s="114" t="s">
        <v>465</v>
      </c>
      <c r="L149" s="115">
        <v>4</v>
      </c>
      <c r="M149" s="114" t="s">
        <v>465</v>
      </c>
      <c r="N149" s="115">
        <v>12</v>
      </c>
      <c r="O149" s="114">
        <v>0</v>
      </c>
      <c r="P149" s="115" t="s">
        <v>465</v>
      </c>
      <c r="Q149" s="114">
        <v>0</v>
      </c>
      <c r="R149" s="115">
        <v>0</v>
      </c>
      <c r="S149" s="114">
        <v>37</v>
      </c>
      <c r="T149" s="115">
        <v>53</v>
      </c>
      <c r="U149" s="114">
        <v>0</v>
      </c>
      <c r="V149" s="115">
        <v>0</v>
      </c>
      <c r="W149" s="114">
        <v>12</v>
      </c>
      <c r="X149" s="115">
        <v>15</v>
      </c>
      <c r="Y149" s="114">
        <v>114</v>
      </c>
      <c r="Z149" s="115">
        <v>153</v>
      </c>
    </row>
    <row r="150" spans="1:26" s="51" customFormat="1" ht="12.75" customHeight="1">
      <c r="A150" s="113">
        <v>1383</v>
      </c>
      <c r="B150" s="113" t="s">
        <v>247</v>
      </c>
      <c r="C150" s="114">
        <v>63</v>
      </c>
      <c r="D150" s="115">
        <v>89</v>
      </c>
      <c r="E150" s="114">
        <v>69</v>
      </c>
      <c r="F150" s="115">
        <v>106</v>
      </c>
      <c r="G150" s="114">
        <v>49</v>
      </c>
      <c r="H150" s="116">
        <v>58</v>
      </c>
      <c r="I150" s="114">
        <v>8</v>
      </c>
      <c r="J150" s="115">
        <v>8</v>
      </c>
      <c r="K150" s="114">
        <v>0</v>
      </c>
      <c r="L150" s="115">
        <v>0</v>
      </c>
      <c r="M150" s="114">
        <v>7</v>
      </c>
      <c r="N150" s="115">
        <v>16</v>
      </c>
      <c r="O150" s="114">
        <v>57</v>
      </c>
      <c r="P150" s="115">
        <v>82</v>
      </c>
      <c r="Q150" s="114" t="s">
        <v>465</v>
      </c>
      <c r="R150" s="115" t="s">
        <v>465</v>
      </c>
      <c r="S150" s="114">
        <v>252</v>
      </c>
      <c r="T150" s="115">
        <v>300</v>
      </c>
      <c r="U150" s="114">
        <v>40</v>
      </c>
      <c r="V150" s="115">
        <v>44</v>
      </c>
      <c r="W150" s="114">
        <v>0</v>
      </c>
      <c r="X150" s="115">
        <v>0</v>
      </c>
      <c r="Y150" s="114">
        <v>412</v>
      </c>
      <c r="Z150" s="115">
        <v>501</v>
      </c>
    </row>
    <row r="151" spans="1:26" s="51" customFormat="1" ht="12.75" customHeight="1">
      <c r="A151" s="113">
        <v>1384</v>
      </c>
      <c r="B151" s="113" t="s">
        <v>245</v>
      </c>
      <c r="C151" s="114">
        <v>105</v>
      </c>
      <c r="D151" s="115">
        <v>133</v>
      </c>
      <c r="E151" s="114">
        <v>110</v>
      </c>
      <c r="F151" s="115">
        <v>148</v>
      </c>
      <c r="G151" s="114">
        <v>34</v>
      </c>
      <c r="H151" s="116">
        <v>38</v>
      </c>
      <c r="I151" s="114" t="s">
        <v>465</v>
      </c>
      <c r="J151" s="115">
        <v>20</v>
      </c>
      <c r="K151" s="114">
        <v>15</v>
      </c>
      <c r="L151" s="115">
        <v>23</v>
      </c>
      <c r="M151" s="114" t="s">
        <v>465</v>
      </c>
      <c r="N151" s="115">
        <v>18</v>
      </c>
      <c r="O151" s="114" t="s">
        <v>465</v>
      </c>
      <c r="P151" s="115" t="s">
        <v>465</v>
      </c>
      <c r="Q151" s="114">
        <v>12</v>
      </c>
      <c r="R151" s="115">
        <v>18</v>
      </c>
      <c r="S151" s="114">
        <v>149</v>
      </c>
      <c r="T151" s="115">
        <v>193</v>
      </c>
      <c r="U151" s="114">
        <v>13</v>
      </c>
      <c r="V151" s="115" t="s">
        <v>465</v>
      </c>
      <c r="W151" s="114">
        <v>28</v>
      </c>
      <c r="X151" s="115">
        <v>37</v>
      </c>
      <c r="Y151" s="114">
        <v>352</v>
      </c>
      <c r="Z151" s="115">
        <v>445</v>
      </c>
    </row>
    <row r="152" spans="1:26" s="51" customFormat="1" ht="12.75" customHeight="1">
      <c r="A152" s="119">
        <v>14</v>
      </c>
      <c r="B152" s="119" t="s">
        <v>491</v>
      </c>
      <c r="C152" s="110">
        <v>2084</v>
      </c>
      <c r="D152" s="111">
        <v>2836</v>
      </c>
      <c r="E152" s="110">
        <v>2240</v>
      </c>
      <c r="F152" s="111">
        <v>3253</v>
      </c>
      <c r="G152" s="110">
        <v>847</v>
      </c>
      <c r="H152" s="112">
        <v>1029</v>
      </c>
      <c r="I152" s="110">
        <v>284</v>
      </c>
      <c r="J152" s="111">
        <v>452</v>
      </c>
      <c r="K152" s="110">
        <v>398</v>
      </c>
      <c r="L152" s="111">
        <v>578</v>
      </c>
      <c r="M152" s="110">
        <v>254</v>
      </c>
      <c r="N152" s="111">
        <v>700</v>
      </c>
      <c r="O152" s="110">
        <v>343</v>
      </c>
      <c r="P152" s="111">
        <v>415</v>
      </c>
      <c r="Q152" s="110">
        <v>74</v>
      </c>
      <c r="R152" s="111">
        <v>132</v>
      </c>
      <c r="S152" s="110">
        <v>5352</v>
      </c>
      <c r="T152" s="111">
        <v>7020</v>
      </c>
      <c r="U152" s="110">
        <v>544</v>
      </c>
      <c r="V152" s="111">
        <v>702</v>
      </c>
      <c r="W152" s="110">
        <v>32</v>
      </c>
      <c r="X152" s="111">
        <v>45</v>
      </c>
      <c r="Y152" s="110">
        <v>9666</v>
      </c>
      <c r="Z152" s="111">
        <v>12468</v>
      </c>
    </row>
    <row r="153" spans="1:26" ht="12.75" customHeight="1">
      <c r="A153" s="113">
        <v>1401</v>
      </c>
      <c r="B153" s="113" t="s">
        <v>264</v>
      </c>
      <c r="C153" s="114">
        <v>37</v>
      </c>
      <c r="D153" s="115">
        <v>51</v>
      </c>
      <c r="E153" s="114">
        <v>28</v>
      </c>
      <c r="F153" s="115">
        <v>38</v>
      </c>
      <c r="G153" s="114">
        <v>14</v>
      </c>
      <c r="H153" s="116">
        <v>15</v>
      </c>
      <c r="I153" s="114">
        <v>0</v>
      </c>
      <c r="J153" s="115">
        <v>0</v>
      </c>
      <c r="K153" s="114">
        <v>8</v>
      </c>
      <c r="L153" s="115">
        <v>9</v>
      </c>
      <c r="M153" s="114">
        <v>12</v>
      </c>
      <c r="N153" s="115">
        <v>17</v>
      </c>
      <c r="O153" s="114">
        <v>0</v>
      </c>
      <c r="P153" s="115">
        <v>0</v>
      </c>
      <c r="Q153" s="114" t="s">
        <v>465</v>
      </c>
      <c r="R153" s="115" t="s">
        <v>465</v>
      </c>
      <c r="S153" s="114">
        <v>81</v>
      </c>
      <c r="T153" s="115">
        <v>99</v>
      </c>
      <c r="U153" s="114">
        <v>5</v>
      </c>
      <c r="V153" s="115">
        <v>7</v>
      </c>
      <c r="W153" s="114">
        <v>0</v>
      </c>
      <c r="X153" s="115">
        <v>0</v>
      </c>
      <c r="Y153" s="114">
        <v>152</v>
      </c>
      <c r="Z153" s="115">
        <v>182</v>
      </c>
    </row>
    <row r="154" spans="1:26" s="51" customFormat="1" ht="12.75" customHeight="1">
      <c r="A154" s="113">
        <v>1402</v>
      </c>
      <c r="B154" s="113" t="s">
        <v>277</v>
      </c>
      <c r="C154" s="114">
        <v>42</v>
      </c>
      <c r="D154" s="115">
        <v>56</v>
      </c>
      <c r="E154" s="114">
        <v>44</v>
      </c>
      <c r="F154" s="115">
        <v>58</v>
      </c>
      <c r="G154" s="114">
        <v>5</v>
      </c>
      <c r="H154" s="116">
        <v>18</v>
      </c>
      <c r="I154" s="114">
        <v>5</v>
      </c>
      <c r="J154" s="115">
        <v>8</v>
      </c>
      <c r="K154" s="114">
        <v>6</v>
      </c>
      <c r="L154" s="115">
        <v>18</v>
      </c>
      <c r="M154" s="114" t="s">
        <v>465</v>
      </c>
      <c r="N154" s="115">
        <v>12</v>
      </c>
      <c r="O154" s="114">
        <v>0</v>
      </c>
      <c r="P154" s="115">
        <v>0</v>
      </c>
      <c r="Q154" s="114" t="s">
        <v>465</v>
      </c>
      <c r="R154" s="115">
        <v>4</v>
      </c>
      <c r="S154" s="114">
        <v>114</v>
      </c>
      <c r="T154" s="115">
        <v>194</v>
      </c>
      <c r="U154" s="114">
        <v>5</v>
      </c>
      <c r="V154" s="115">
        <v>5</v>
      </c>
      <c r="W154" s="114">
        <v>0</v>
      </c>
      <c r="X154" s="115">
        <v>0</v>
      </c>
      <c r="Y154" s="114">
        <v>180</v>
      </c>
      <c r="Z154" s="115">
        <v>282</v>
      </c>
    </row>
    <row r="155" spans="1:26" s="51" customFormat="1" ht="12.75" customHeight="1">
      <c r="A155" s="113">
        <v>1407</v>
      </c>
      <c r="B155" s="113" t="s">
        <v>297</v>
      </c>
      <c r="C155" s="114">
        <v>8</v>
      </c>
      <c r="D155" s="115">
        <v>17</v>
      </c>
      <c r="E155" s="114">
        <v>12</v>
      </c>
      <c r="F155" s="115">
        <v>16</v>
      </c>
      <c r="G155" s="114" t="s">
        <v>465</v>
      </c>
      <c r="H155" s="116">
        <v>4</v>
      </c>
      <c r="I155" s="114">
        <v>6</v>
      </c>
      <c r="J155" s="115">
        <v>11</v>
      </c>
      <c r="K155" s="114">
        <v>5</v>
      </c>
      <c r="L155" s="115">
        <v>5</v>
      </c>
      <c r="M155" s="114" t="s">
        <v>465</v>
      </c>
      <c r="N155" s="115">
        <v>5</v>
      </c>
      <c r="O155" s="114">
        <v>0</v>
      </c>
      <c r="P155" s="115">
        <v>0</v>
      </c>
      <c r="Q155" s="114">
        <v>0</v>
      </c>
      <c r="R155" s="115">
        <v>0</v>
      </c>
      <c r="S155" s="114">
        <v>20</v>
      </c>
      <c r="T155" s="115">
        <v>26</v>
      </c>
      <c r="U155" s="114" t="s">
        <v>465</v>
      </c>
      <c r="V155" s="115" t="s">
        <v>465</v>
      </c>
      <c r="W155" s="114">
        <v>0</v>
      </c>
      <c r="X155" s="115">
        <v>0</v>
      </c>
      <c r="Y155" s="114">
        <v>40</v>
      </c>
      <c r="Z155" s="115">
        <v>54</v>
      </c>
    </row>
    <row r="156" spans="1:26" s="51" customFormat="1" ht="12.75" customHeight="1">
      <c r="A156" s="113">
        <v>1415</v>
      </c>
      <c r="B156" s="113" t="s">
        <v>281</v>
      </c>
      <c r="C156" s="114">
        <v>27</v>
      </c>
      <c r="D156" s="115">
        <v>39</v>
      </c>
      <c r="E156" s="114">
        <v>32</v>
      </c>
      <c r="F156" s="115">
        <v>51</v>
      </c>
      <c r="G156" s="114">
        <v>15</v>
      </c>
      <c r="H156" s="116">
        <v>17</v>
      </c>
      <c r="I156" s="114">
        <v>0</v>
      </c>
      <c r="J156" s="115">
        <v>0</v>
      </c>
      <c r="K156" s="114">
        <v>10</v>
      </c>
      <c r="L156" s="115">
        <v>16</v>
      </c>
      <c r="M156" s="114">
        <v>7</v>
      </c>
      <c r="N156" s="115">
        <v>13</v>
      </c>
      <c r="O156" s="114" t="s">
        <v>465</v>
      </c>
      <c r="P156" s="115" t="s">
        <v>465</v>
      </c>
      <c r="Q156" s="114">
        <v>0</v>
      </c>
      <c r="R156" s="115">
        <v>0</v>
      </c>
      <c r="S156" s="114">
        <v>72</v>
      </c>
      <c r="T156" s="115">
        <v>102</v>
      </c>
      <c r="U156" s="114">
        <v>0</v>
      </c>
      <c r="V156" s="115">
        <v>0</v>
      </c>
      <c r="W156" s="114">
        <v>0</v>
      </c>
      <c r="X156" s="115">
        <v>0</v>
      </c>
      <c r="Y156" s="114">
        <v>129</v>
      </c>
      <c r="Z156" s="115">
        <v>175</v>
      </c>
    </row>
    <row r="157" spans="1:26" s="51" customFormat="1" ht="12.75" customHeight="1">
      <c r="A157" s="113">
        <v>1419</v>
      </c>
      <c r="B157" s="113" t="s">
        <v>287</v>
      </c>
      <c r="C157" s="114">
        <v>16</v>
      </c>
      <c r="D157" s="115">
        <v>23</v>
      </c>
      <c r="E157" s="114">
        <v>10</v>
      </c>
      <c r="F157" s="115">
        <v>15</v>
      </c>
      <c r="G157" s="114" t="s">
        <v>465</v>
      </c>
      <c r="H157" s="116" t="s">
        <v>465</v>
      </c>
      <c r="I157" s="114">
        <v>17</v>
      </c>
      <c r="J157" s="115">
        <v>19</v>
      </c>
      <c r="K157" s="114" t="s">
        <v>465</v>
      </c>
      <c r="L157" s="115">
        <v>4</v>
      </c>
      <c r="M157" s="114" t="s">
        <v>465</v>
      </c>
      <c r="N157" s="115" t="s">
        <v>465</v>
      </c>
      <c r="O157" s="114">
        <v>0</v>
      </c>
      <c r="P157" s="115" t="s">
        <v>465</v>
      </c>
      <c r="Q157" s="114">
        <v>0</v>
      </c>
      <c r="R157" s="115" t="s">
        <v>465</v>
      </c>
      <c r="S157" s="114">
        <v>29</v>
      </c>
      <c r="T157" s="115">
        <v>55</v>
      </c>
      <c r="U157" s="114">
        <v>4</v>
      </c>
      <c r="V157" s="115">
        <v>10</v>
      </c>
      <c r="W157" s="114">
        <v>0</v>
      </c>
      <c r="X157" s="115">
        <v>0</v>
      </c>
      <c r="Y157" s="114">
        <v>64</v>
      </c>
      <c r="Z157" s="115">
        <v>96</v>
      </c>
    </row>
    <row r="158" spans="1:26" s="51" customFormat="1" ht="12.75" customHeight="1">
      <c r="A158" s="113">
        <v>1421</v>
      </c>
      <c r="B158" s="113" t="s">
        <v>276</v>
      </c>
      <c r="C158" s="114">
        <v>14</v>
      </c>
      <c r="D158" s="115">
        <v>25</v>
      </c>
      <c r="E158" s="114">
        <v>20</v>
      </c>
      <c r="F158" s="115">
        <v>31</v>
      </c>
      <c r="G158" s="114">
        <v>4</v>
      </c>
      <c r="H158" s="116">
        <v>4</v>
      </c>
      <c r="I158" s="114">
        <v>0</v>
      </c>
      <c r="J158" s="115">
        <v>0</v>
      </c>
      <c r="K158" s="114" t="s">
        <v>465</v>
      </c>
      <c r="L158" s="115" t="s">
        <v>465</v>
      </c>
      <c r="M158" s="114">
        <v>0</v>
      </c>
      <c r="N158" s="115" t="s">
        <v>465</v>
      </c>
      <c r="O158" s="114">
        <v>0</v>
      </c>
      <c r="P158" s="115">
        <v>0</v>
      </c>
      <c r="Q158" s="114">
        <v>0</v>
      </c>
      <c r="R158" s="115">
        <v>0</v>
      </c>
      <c r="S158" s="114">
        <v>20</v>
      </c>
      <c r="T158" s="115">
        <v>39</v>
      </c>
      <c r="U158" s="114">
        <v>4</v>
      </c>
      <c r="V158" s="115">
        <v>5</v>
      </c>
      <c r="W158" s="114">
        <v>0</v>
      </c>
      <c r="X158" s="115">
        <v>0</v>
      </c>
      <c r="Y158" s="114">
        <v>48</v>
      </c>
      <c r="Z158" s="115">
        <v>76</v>
      </c>
    </row>
    <row r="159" spans="1:26" s="51" customFormat="1" ht="12.75" customHeight="1">
      <c r="A159" s="113">
        <v>1427</v>
      </c>
      <c r="B159" s="113" t="s">
        <v>280</v>
      </c>
      <c r="C159" s="114">
        <v>10</v>
      </c>
      <c r="D159" s="115">
        <v>14</v>
      </c>
      <c r="E159" s="114">
        <v>16</v>
      </c>
      <c r="F159" s="115">
        <v>22</v>
      </c>
      <c r="G159" s="114">
        <v>9</v>
      </c>
      <c r="H159" s="116">
        <v>11</v>
      </c>
      <c r="I159" s="114">
        <v>4</v>
      </c>
      <c r="J159" s="115">
        <v>6</v>
      </c>
      <c r="K159" s="114">
        <v>4</v>
      </c>
      <c r="L159" s="115">
        <v>4</v>
      </c>
      <c r="M159" s="114">
        <v>0</v>
      </c>
      <c r="N159" s="115">
        <v>0</v>
      </c>
      <c r="O159" s="114">
        <v>5</v>
      </c>
      <c r="P159" s="115">
        <v>5</v>
      </c>
      <c r="Q159" s="114" t="s">
        <v>465</v>
      </c>
      <c r="R159" s="115" t="s">
        <v>465</v>
      </c>
      <c r="S159" s="114">
        <v>24</v>
      </c>
      <c r="T159" s="115">
        <v>31</v>
      </c>
      <c r="U159" s="114">
        <v>12</v>
      </c>
      <c r="V159" s="115">
        <v>15</v>
      </c>
      <c r="W159" s="114">
        <v>0</v>
      </c>
      <c r="X159" s="115">
        <v>0</v>
      </c>
      <c r="Y159" s="114">
        <v>54</v>
      </c>
      <c r="Z159" s="115">
        <v>69</v>
      </c>
    </row>
    <row r="160" spans="1:26" s="51" customFormat="1" ht="12.75" customHeight="1">
      <c r="A160" s="113">
        <v>1430</v>
      </c>
      <c r="B160" s="113" t="s">
        <v>274</v>
      </c>
      <c r="C160" s="114">
        <v>14</v>
      </c>
      <c r="D160" s="115">
        <v>21</v>
      </c>
      <c r="E160" s="114">
        <v>12</v>
      </c>
      <c r="F160" s="115">
        <v>18</v>
      </c>
      <c r="G160" s="114" t="s">
        <v>465</v>
      </c>
      <c r="H160" s="116">
        <v>4</v>
      </c>
      <c r="I160" s="114">
        <v>0</v>
      </c>
      <c r="J160" s="115">
        <v>0</v>
      </c>
      <c r="K160" s="114">
        <v>0</v>
      </c>
      <c r="L160" s="115" t="s">
        <v>465</v>
      </c>
      <c r="M160" s="114">
        <v>0</v>
      </c>
      <c r="N160" s="115" t="s">
        <v>465</v>
      </c>
      <c r="O160" s="114">
        <v>0</v>
      </c>
      <c r="P160" s="115">
        <v>0</v>
      </c>
      <c r="Q160" s="114">
        <v>0</v>
      </c>
      <c r="R160" s="115">
        <v>0</v>
      </c>
      <c r="S160" s="114">
        <v>23</v>
      </c>
      <c r="T160" s="115">
        <v>30</v>
      </c>
      <c r="U160" s="114">
        <v>8</v>
      </c>
      <c r="V160" s="115">
        <v>8</v>
      </c>
      <c r="W160" s="114">
        <v>0</v>
      </c>
      <c r="X160" s="115">
        <v>0</v>
      </c>
      <c r="Y160" s="114">
        <v>42</v>
      </c>
      <c r="Z160" s="115">
        <v>57</v>
      </c>
    </row>
    <row r="161" spans="1:26" s="51" customFormat="1" ht="12.75" customHeight="1">
      <c r="A161" s="113">
        <v>1435</v>
      </c>
      <c r="B161" s="113" t="s">
        <v>284</v>
      </c>
      <c r="C161" s="114">
        <v>12</v>
      </c>
      <c r="D161" s="115">
        <v>14</v>
      </c>
      <c r="E161" s="114">
        <v>17</v>
      </c>
      <c r="F161" s="115">
        <v>20</v>
      </c>
      <c r="G161" s="114" t="s">
        <v>465</v>
      </c>
      <c r="H161" s="116">
        <v>5</v>
      </c>
      <c r="I161" s="114" t="s">
        <v>465</v>
      </c>
      <c r="J161" s="115">
        <v>4</v>
      </c>
      <c r="K161" s="114" t="s">
        <v>465</v>
      </c>
      <c r="L161" s="115" t="s">
        <v>465</v>
      </c>
      <c r="M161" s="114" t="s">
        <v>465</v>
      </c>
      <c r="N161" s="115">
        <v>4</v>
      </c>
      <c r="O161" s="114">
        <v>0</v>
      </c>
      <c r="P161" s="115">
        <v>0</v>
      </c>
      <c r="Q161" s="114">
        <v>0</v>
      </c>
      <c r="R161" s="115">
        <v>0</v>
      </c>
      <c r="S161" s="114">
        <v>28</v>
      </c>
      <c r="T161" s="115">
        <v>38</v>
      </c>
      <c r="U161" s="114">
        <v>0</v>
      </c>
      <c r="V161" s="115">
        <v>0</v>
      </c>
      <c r="W161" s="114">
        <v>0</v>
      </c>
      <c r="X161" s="115">
        <v>0</v>
      </c>
      <c r="Y161" s="114">
        <v>51</v>
      </c>
      <c r="Z161" s="115">
        <v>66</v>
      </c>
    </row>
    <row r="162" spans="1:26" s="51" customFormat="1" ht="12.75" customHeight="1">
      <c r="A162" s="113">
        <v>1438</v>
      </c>
      <c r="B162" s="113" t="s">
        <v>254</v>
      </c>
      <c r="C162" s="114">
        <v>11</v>
      </c>
      <c r="D162" s="115">
        <v>11</v>
      </c>
      <c r="E162" s="114">
        <v>4</v>
      </c>
      <c r="F162" s="115">
        <v>8</v>
      </c>
      <c r="G162" s="114" t="s">
        <v>465</v>
      </c>
      <c r="H162" s="116" t="s">
        <v>465</v>
      </c>
      <c r="I162" s="114" t="s">
        <v>465</v>
      </c>
      <c r="J162" s="115">
        <v>4</v>
      </c>
      <c r="K162" s="114" t="s">
        <v>465</v>
      </c>
      <c r="L162" s="115" t="s">
        <v>465</v>
      </c>
      <c r="M162" s="114">
        <v>0</v>
      </c>
      <c r="N162" s="115" t="s">
        <v>465</v>
      </c>
      <c r="O162" s="114" t="s">
        <v>465</v>
      </c>
      <c r="P162" s="115" t="s">
        <v>465</v>
      </c>
      <c r="Q162" s="114">
        <v>0</v>
      </c>
      <c r="R162" s="115">
        <v>0</v>
      </c>
      <c r="S162" s="114" t="s">
        <v>465</v>
      </c>
      <c r="T162" s="115">
        <v>9</v>
      </c>
      <c r="U162" s="114">
        <v>5</v>
      </c>
      <c r="V162" s="115">
        <v>10</v>
      </c>
      <c r="W162" s="114">
        <v>0</v>
      </c>
      <c r="X162" s="115">
        <v>0</v>
      </c>
      <c r="Y162" s="114">
        <v>19</v>
      </c>
      <c r="Z162" s="115">
        <v>29</v>
      </c>
    </row>
    <row r="163" spans="1:26" s="51" customFormat="1" ht="12.75" customHeight="1">
      <c r="A163" s="113">
        <v>1439</v>
      </c>
      <c r="B163" s="113" t="s">
        <v>257</v>
      </c>
      <c r="C163" s="114">
        <v>5</v>
      </c>
      <c r="D163" s="115">
        <v>11</v>
      </c>
      <c r="E163" s="114" t="s">
        <v>465</v>
      </c>
      <c r="F163" s="115">
        <v>10</v>
      </c>
      <c r="G163" s="114" t="s">
        <v>465</v>
      </c>
      <c r="H163" s="116" t="s">
        <v>465</v>
      </c>
      <c r="I163" s="114" t="s">
        <v>465</v>
      </c>
      <c r="J163" s="115">
        <v>4</v>
      </c>
      <c r="K163" s="114">
        <v>0</v>
      </c>
      <c r="L163" s="115">
        <v>0</v>
      </c>
      <c r="M163" s="114">
        <v>0</v>
      </c>
      <c r="N163" s="115" t="s">
        <v>465</v>
      </c>
      <c r="O163" s="114">
        <v>11</v>
      </c>
      <c r="P163" s="115">
        <v>15</v>
      </c>
      <c r="Q163" s="114">
        <v>0</v>
      </c>
      <c r="R163" s="115">
        <v>0</v>
      </c>
      <c r="S163" s="114">
        <v>8</v>
      </c>
      <c r="T163" s="115">
        <v>14</v>
      </c>
      <c r="U163" s="114" t="s">
        <v>465</v>
      </c>
      <c r="V163" s="115">
        <v>5</v>
      </c>
      <c r="W163" s="114">
        <v>0</v>
      </c>
      <c r="X163" s="115">
        <v>0</v>
      </c>
      <c r="Y163" s="114">
        <v>25</v>
      </c>
      <c r="Z163" s="115">
        <v>38</v>
      </c>
    </row>
    <row r="164" spans="1:26" s="51" customFormat="1" ht="12.75" customHeight="1">
      <c r="A164" s="113">
        <v>1440</v>
      </c>
      <c r="B164" s="113" t="s">
        <v>249</v>
      </c>
      <c r="C164" s="114">
        <v>31</v>
      </c>
      <c r="D164" s="115">
        <v>46</v>
      </c>
      <c r="E164" s="114">
        <v>32</v>
      </c>
      <c r="F164" s="115">
        <v>43</v>
      </c>
      <c r="G164" s="114">
        <v>21</v>
      </c>
      <c r="H164" s="116">
        <v>27</v>
      </c>
      <c r="I164" s="114">
        <v>0</v>
      </c>
      <c r="J164" s="115">
        <v>0</v>
      </c>
      <c r="K164" s="114">
        <v>10</v>
      </c>
      <c r="L164" s="115">
        <v>11</v>
      </c>
      <c r="M164" s="114" t="s">
        <v>465</v>
      </c>
      <c r="N164" s="115">
        <v>10</v>
      </c>
      <c r="O164" s="114" t="s">
        <v>465</v>
      </c>
      <c r="P164" s="115" t="s">
        <v>465</v>
      </c>
      <c r="Q164" s="114" t="s">
        <v>465</v>
      </c>
      <c r="R164" s="115">
        <v>4</v>
      </c>
      <c r="S164" s="114">
        <v>139</v>
      </c>
      <c r="T164" s="115">
        <v>172</v>
      </c>
      <c r="U164" s="114">
        <v>7</v>
      </c>
      <c r="V164" s="115">
        <v>7</v>
      </c>
      <c r="W164" s="114">
        <v>6</v>
      </c>
      <c r="X164" s="115">
        <v>7</v>
      </c>
      <c r="Y164" s="114">
        <v>209</v>
      </c>
      <c r="Z164" s="115">
        <v>260</v>
      </c>
    </row>
    <row r="165" spans="1:26" s="51" customFormat="1" ht="12.75" customHeight="1">
      <c r="A165" s="113">
        <v>1441</v>
      </c>
      <c r="B165" s="113" t="s">
        <v>267</v>
      </c>
      <c r="C165" s="114">
        <v>31</v>
      </c>
      <c r="D165" s="115">
        <v>46</v>
      </c>
      <c r="E165" s="114">
        <v>27</v>
      </c>
      <c r="F165" s="115">
        <v>45</v>
      </c>
      <c r="G165" s="114">
        <v>14</v>
      </c>
      <c r="H165" s="116">
        <v>18</v>
      </c>
      <c r="I165" s="114">
        <v>8</v>
      </c>
      <c r="J165" s="115">
        <v>10</v>
      </c>
      <c r="K165" s="114">
        <v>14</v>
      </c>
      <c r="L165" s="115">
        <v>17</v>
      </c>
      <c r="M165" s="114">
        <v>8</v>
      </c>
      <c r="N165" s="115">
        <v>19</v>
      </c>
      <c r="O165" s="114">
        <v>17</v>
      </c>
      <c r="P165" s="115">
        <v>20</v>
      </c>
      <c r="Q165" s="114" t="s">
        <v>465</v>
      </c>
      <c r="R165" s="115" t="s">
        <v>465</v>
      </c>
      <c r="S165" s="114">
        <v>83</v>
      </c>
      <c r="T165" s="115">
        <v>107</v>
      </c>
      <c r="U165" s="114">
        <v>14</v>
      </c>
      <c r="V165" s="115">
        <v>20</v>
      </c>
      <c r="W165" s="114" t="s">
        <v>465</v>
      </c>
      <c r="X165" s="115" t="s">
        <v>465</v>
      </c>
      <c r="Y165" s="114">
        <v>160</v>
      </c>
      <c r="Z165" s="115">
        <v>212</v>
      </c>
    </row>
    <row r="166" spans="1:26" s="51" customFormat="1" ht="12.75" customHeight="1">
      <c r="A166" s="113">
        <v>1442</v>
      </c>
      <c r="B166" s="113" t="s">
        <v>294</v>
      </c>
      <c r="C166" s="114">
        <v>11</v>
      </c>
      <c r="D166" s="115">
        <v>16</v>
      </c>
      <c r="E166" s="114">
        <v>10</v>
      </c>
      <c r="F166" s="115">
        <v>13</v>
      </c>
      <c r="G166" s="114">
        <v>5</v>
      </c>
      <c r="H166" s="116">
        <v>5</v>
      </c>
      <c r="I166" s="114" t="s">
        <v>465</v>
      </c>
      <c r="J166" s="115" t="s">
        <v>465</v>
      </c>
      <c r="K166" s="114" t="s">
        <v>465</v>
      </c>
      <c r="L166" s="115">
        <v>5</v>
      </c>
      <c r="M166" s="114" t="s">
        <v>465</v>
      </c>
      <c r="N166" s="115" t="s">
        <v>465</v>
      </c>
      <c r="O166" s="114" t="s">
        <v>465</v>
      </c>
      <c r="P166" s="115" t="s">
        <v>465</v>
      </c>
      <c r="Q166" s="114" t="s">
        <v>465</v>
      </c>
      <c r="R166" s="115" t="s">
        <v>465</v>
      </c>
      <c r="S166" s="114">
        <v>34</v>
      </c>
      <c r="T166" s="115">
        <v>38</v>
      </c>
      <c r="U166" s="114">
        <v>10</v>
      </c>
      <c r="V166" s="115">
        <v>12</v>
      </c>
      <c r="W166" s="114">
        <v>0</v>
      </c>
      <c r="X166" s="115">
        <v>0</v>
      </c>
      <c r="Y166" s="114">
        <v>57</v>
      </c>
      <c r="Z166" s="115">
        <v>66</v>
      </c>
    </row>
    <row r="167" spans="1:26" s="51" customFormat="1" ht="12.75" customHeight="1">
      <c r="A167" s="113">
        <v>1443</v>
      </c>
      <c r="B167" s="113" t="s">
        <v>252</v>
      </c>
      <c r="C167" s="114">
        <v>7</v>
      </c>
      <c r="D167" s="115">
        <v>9</v>
      </c>
      <c r="E167" s="114">
        <v>9</v>
      </c>
      <c r="F167" s="115">
        <v>11</v>
      </c>
      <c r="G167" s="114" t="s">
        <v>465</v>
      </c>
      <c r="H167" s="116" t="s">
        <v>465</v>
      </c>
      <c r="I167" s="114">
        <v>0</v>
      </c>
      <c r="J167" s="115" t="s">
        <v>465</v>
      </c>
      <c r="K167" s="114" t="s">
        <v>465</v>
      </c>
      <c r="L167" s="115" t="s">
        <v>465</v>
      </c>
      <c r="M167" s="114">
        <v>0</v>
      </c>
      <c r="N167" s="115" t="s">
        <v>465</v>
      </c>
      <c r="O167" s="114">
        <v>0</v>
      </c>
      <c r="P167" s="115">
        <v>0</v>
      </c>
      <c r="Q167" s="114">
        <v>0</v>
      </c>
      <c r="R167" s="115">
        <v>0</v>
      </c>
      <c r="S167" s="114">
        <v>11</v>
      </c>
      <c r="T167" s="115">
        <v>12</v>
      </c>
      <c r="U167" s="114">
        <v>0</v>
      </c>
      <c r="V167" s="115">
        <v>0</v>
      </c>
      <c r="W167" s="114" t="s">
        <v>465</v>
      </c>
      <c r="X167" s="115" t="s">
        <v>465</v>
      </c>
      <c r="Y167" s="114">
        <v>26</v>
      </c>
      <c r="Z167" s="115">
        <v>33</v>
      </c>
    </row>
    <row r="168" spans="1:26" s="51" customFormat="1" ht="12.75" customHeight="1">
      <c r="A168" s="113">
        <v>1444</v>
      </c>
      <c r="B168" s="113" t="s">
        <v>258</v>
      </c>
      <c r="C168" s="114">
        <v>6</v>
      </c>
      <c r="D168" s="115">
        <v>7</v>
      </c>
      <c r="E168" s="114" t="s">
        <v>465</v>
      </c>
      <c r="F168" s="115">
        <v>7</v>
      </c>
      <c r="G168" s="114" t="s">
        <v>465</v>
      </c>
      <c r="H168" s="116" t="s">
        <v>465</v>
      </c>
      <c r="I168" s="114">
        <v>5</v>
      </c>
      <c r="J168" s="115">
        <v>6</v>
      </c>
      <c r="K168" s="114" t="s">
        <v>465</v>
      </c>
      <c r="L168" s="115" t="s">
        <v>465</v>
      </c>
      <c r="M168" s="114">
        <v>0</v>
      </c>
      <c r="N168" s="115" t="s">
        <v>465</v>
      </c>
      <c r="O168" s="114" t="s">
        <v>465</v>
      </c>
      <c r="P168" s="115" t="s">
        <v>465</v>
      </c>
      <c r="Q168" s="114">
        <v>0</v>
      </c>
      <c r="R168" s="115">
        <v>0</v>
      </c>
      <c r="S168" s="114">
        <v>0</v>
      </c>
      <c r="T168" s="115">
        <v>0</v>
      </c>
      <c r="U168" s="114">
        <v>0</v>
      </c>
      <c r="V168" s="115">
        <v>0</v>
      </c>
      <c r="W168" s="114">
        <v>0</v>
      </c>
      <c r="X168" s="115">
        <v>0</v>
      </c>
      <c r="Y168" s="114">
        <v>11</v>
      </c>
      <c r="Z168" s="115">
        <v>14</v>
      </c>
    </row>
    <row r="169" spans="1:26" s="51" customFormat="1" ht="12.75" customHeight="1">
      <c r="A169" s="113">
        <v>1445</v>
      </c>
      <c r="B169" s="113" t="s">
        <v>255</v>
      </c>
      <c r="C169" s="114" t="s">
        <v>465</v>
      </c>
      <c r="D169" s="115">
        <v>4</v>
      </c>
      <c r="E169" s="114">
        <v>5</v>
      </c>
      <c r="F169" s="115">
        <v>7</v>
      </c>
      <c r="G169" s="114" t="s">
        <v>465</v>
      </c>
      <c r="H169" s="116" t="s">
        <v>465</v>
      </c>
      <c r="I169" s="114" t="s">
        <v>465</v>
      </c>
      <c r="J169" s="115" t="s">
        <v>465</v>
      </c>
      <c r="K169" s="114" t="s">
        <v>465</v>
      </c>
      <c r="L169" s="115" t="s">
        <v>465</v>
      </c>
      <c r="M169" s="114">
        <v>0</v>
      </c>
      <c r="N169" s="115" t="s">
        <v>465</v>
      </c>
      <c r="O169" s="114">
        <v>0</v>
      </c>
      <c r="P169" s="115">
        <v>0</v>
      </c>
      <c r="Q169" s="114">
        <v>0</v>
      </c>
      <c r="R169" s="115">
        <v>0</v>
      </c>
      <c r="S169" s="114">
        <v>20</v>
      </c>
      <c r="T169" s="115">
        <v>25</v>
      </c>
      <c r="U169" s="114">
        <v>6</v>
      </c>
      <c r="V169" s="115">
        <v>6</v>
      </c>
      <c r="W169" s="114" t="s">
        <v>465</v>
      </c>
      <c r="X169" s="115" t="s">
        <v>465</v>
      </c>
      <c r="Y169" s="114">
        <v>34</v>
      </c>
      <c r="Z169" s="115">
        <v>43</v>
      </c>
    </row>
    <row r="170" spans="1:26" s="51" customFormat="1" ht="12.75" customHeight="1">
      <c r="A170" s="113">
        <v>1446</v>
      </c>
      <c r="B170" s="113" t="s">
        <v>265</v>
      </c>
      <c r="C170" s="114">
        <v>8</v>
      </c>
      <c r="D170" s="115">
        <v>10</v>
      </c>
      <c r="E170" s="114">
        <v>35</v>
      </c>
      <c r="F170" s="115">
        <v>42</v>
      </c>
      <c r="G170" s="114">
        <v>6</v>
      </c>
      <c r="H170" s="116">
        <v>6</v>
      </c>
      <c r="I170" s="114" t="s">
        <v>465</v>
      </c>
      <c r="J170" s="115" t="s">
        <v>465</v>
      </c>
      <c r="K170" s="114" t="s">
        <v>465</v>
      </c>
      <c r="L170" s="115" t="s">
        <v>465</v>
      </c>
      <c r="M170" s="114">
        <v>0</v>
      </c>
      <c r="N170" s="115" t="s">
        <v>465</v>
      </c>
      <c r="O170" s="114" t="s">
        <v>465</v>
      </c>
      <c r="P170" s="115" t="s">
        <v>465</v>
      </c>
      <c r="Q170" s="114">
        <v>0</v>
      </c>
      <c r="R170" s="115">
        <v>0</v>
      </c>
      <c r="S170" s="114">
        <v>25</v>
      </c>
      <c r="T170" s="115">
        <v>31</v>
      </c>
      <c r="U170" s="114">
        <v>7</v>
      </c>
      <c r="V170" s="115">
        <v>8</v>
      </c>
      <c r="W170" s="114">
        <v>0</v>
      </c>
      <c r="X170" s="115">
        <v>0</v>
      </c>
      <c r="Y170" s="114">
        <v>41</v>
      </c>
      <c r="Z170" s="115">
        <v>48</v>
      </c>
    </row>
    <row r="171" spans="1:26" s="51" customFormat="1" ht="12.75" customHeight="1">
      <c r="A171" s="113">
        <v>1447</v>
      </c>
      <c r="B171" s="113" t="s">
        <v>259</v>
      </c>
      <c r="C171" s="114" t="s">
        <v>465</v>
      </c>
      <c r="D171" s="115">
        <v>8</v>
      </c>
      <c r="E171" s="114">
        <v>5</v>
      </c>
      <c r="F171" s="115">
        <v>8</v>
      </c>
      <c r="G171" s="114" t="s">
        <v>465</v>
      </c>
      <c r="H171" s="116" t="s">
        <v>465</v>
      </c>
      <c r="I171" s="114" t="s">
        <v>465</v>
      </c>
      <c r="J171" s="115" t="s">
        <v>465</v>
      </c>
      <c r="K171" s="114" t="s">
        <v>465</v>
      </c>
      <c r="L171" s="115" t="s">
        <v>465</v>
      </c>
      <c r="M171" s="114" t="s">
        <v>465</v>
      </c>
      <c r="N171" s="115">
        <v>4</v>
      </c>
      <c r="O171" s="114" t="s">
        <v>465</v>
      </c>
      <c r="P171" s="115" t="s">
        <v>465</v>
      </c>
      <c r="Q171" s="114">
        <v>0</v>
      </c>
      <c r="R171" s="115">
        <v>0</v>
      </c>
      <c r="S171" s="114">
        <v>20</v>
      </c>
      <c r="T171" s="115">
        <v>28</v>
      </c>
      <c r="U171" s="114">
        <v>0</v>
      </c>
      <c r="V171" s="115">
        <v>0</v>
      </c>
      <c r="W171" s="114">
        <v>0</v>
      </c>
      <c r="X171" s="115">
        <v>0</v>
      </c>
      <c r="Y171" s="114">
        <v>29</v>
      </c>
      <c r="Z171" s="115">
        <v>40</v>
      </c>
    </row>
    <row r="172" spans="1:26" s="51" customFormat="1" ht="12.75" customHeight="1">
      <c r="A172" s="113">
        <v>1452</v>
      </c>
      <c r="B172" s="113" t="s">
        <v>288</v>
      </c>
      <c r="C172" s="114">
        <v>13</v>
      </c>
      <c r="D172" s="115">
        <v>15</v>
      </c>
      <c r="E172" s="114">
        <v>13</v>
      </c>
      <c r="F172" s="115">
        <v>19</v>
      </c>
      <c r="G172" s="114">
        <v>4</v>
      </c>
      <c r="H172" s="116">
        <v>6</v>
      </c>
      <c r="I172" s="114">
        <v>5</v>
      </c>
      <c r="J172" s="115">
        <v>7</v>
      </c>
      <c r="K172" s="114" t="s">
        <v>465</v>
      </c>
      <c r="L172" s="115">
        <v>4</v>
      </c>
      <c r="M172" s="114" t="s">
        <v>465</v>
      </c>
      <c r="N172" s="115">
        <v>4</v>
      </c>
      <c r="O172" s="114">
        <v>21</v>
      </c>
      <c r="P172" s="115">
        <v>28</v>
      </c>
      <c r="Q172" s="114" t="s">
        <v>465</v>
      </c>
      <c r="R172" s="115" t="s">
        <v>465</v>
      </c>
      <c r="S172" s="114">
        <v>31</v>
      </c>
      <c r="T172" s="115">
        <v>46</v>
      </c>
      <c r="U172" s="114">
        <v>0</v>
      </c>
      <c r="V172" s="115">
        <v>0</v>
      </c>
      <c r="W172" s="114">
        <v>0</v>
      </c>
      <c r="X172" s="115">
        <v>0</v>
      </c>
      <c r="Y172" s="114">
        <v>65</v>
      </c>
      <c r="Z172" s="115">
        <v>88</v>
      </c>
    </row>
    <row r="173" spans="1:26" s="51" customFormat="1" ht="12.75" customHeight="1">
      <c r="A173" s="113">
        <v>1460</v>
      </c>
      <c r="B173" s="113" t="s">
        <v>251</v>
      </c>
      <c r="C173" s="114">
        <v>17</v>
      </c>
      <c r="D173" s="115">
        <v>23</v>
      </c>
      <c r="E173" s="114">
        <v>16</v>
      </c>
      <c r="F173" s="115">
        <v>20</v>
      </c>
      <c r="G173" s="114" t="s">
        <v>465</v>
      </c>
      <c r="H173" s="116" t="s">
        <v>465</v>
      </c>
      <c r="I173" s="114">
        <v>5</v>
      </c>
      <c r="J173" s="115">
        <v>8</v>
      </c>
      <c r="K173" s="114">
        <v>11</v>
      </c>
      <c r="L173" s="115">
        <v>17</v>
      </c>
      <c r="M173" s="114">
        <v>0</v>
      </c>
      <c r="N173" s="115" t="s">
        <v>465</v>
      </c>
      <c r="O173" s="114">
        <v>6</v>
      </c>
      <c r="P173" s="115">
        <v>11</v>
      </c>
      <c r="Q173" s="114">
        <v>0</v>
      </c>
      <c r="R173" s="115">
        <v>0</v>
      </c>
      <c r="S173" s="114">
        <v>18</v>
      </c>
      <c r="T173" s="115">
        <v>23</v>
      </c>
      <c r="U173" s="114" t="s">
        <v>465</v>
      </c>
      <c r="V173" s="115">
        <v>8</v>
      </c>
      <c r="W173" s="114" t="s">
        <v>465</v>
      </c>
      <c r="X173" s="115" t="s">
        <v>465</v>
      </c>
      <c r="Y173" s="114">
        <v>46</v>
      </c>
      <c r="Z173" s="115">
        <v>63</v>
      </c>
    </row>
    <row r="174" spans="1:26" s="51" customFormat="1" ht="12.75" customHeight="1">
      <c r="A174" s="113">
        <v>1461</v>
      </c>
      <c r="B174" s="113" t="s">
        <v>273</v>
      </c>
      <c r="C174" s="114">
        <v>26</v>
      </c>
      <c r="D174" s="115">
        <v>32</v>
      </c>
      <c r="E174" s="114">
        <v>11</v>
      </c>
      <c r="F174" s="115">
        <v>20</v>
      </c>
      <c r="G174" s="114" t="s">
        <v>465</v>
      </c>
      <c r="H174" s="116" t="s">
        <v>465</v>
      </c>
      <c r="I174" s="114">
        <v>8</v>
      </c>
      <c r="J174" s="115">
        <v>13</v>
      </c>
      <c r="K174" s="114">
        <v>16</v>
      </c>
      <c r="L174" s="115">
        <v>20</v>
      </c>
      <c r="M174" s="114" t="s">
        <v>465</v>
      </c>
      <c r="N174" s="115" t="s">
        <v>465</v>
      </c>
      <c r="O174" s="114">
        <v>49</v>
      </c>
      <c r="P174" s="115">
        <v>51</v>
      </c>
      <c r="Q174" s="114">
        <v>0</v>
      </c>
      <c r="R174" s="115">
        <v>0</v>
      </c>
      <c r="S174" s="114">
        <v>32</v>
      </c>
      <c r="T174" s="115">
        <v>45</v>
      </c>
      <c r="U174" s="114">
        <v>9</v>
      </c>
      <c r="V174" s="115">
        <v>14</v>
      </c>
      <c r="W174" s="114">
        <v>0</v>
      </c>
      <c r="X174" s="115">
        <v>0</v>
      </c>
      <c r="Y174" s="114">
        <v>105</v>
      </c>
      <c r="Z174" s="115">
        <v>123</v>
      </c>
    </row>
    <row r="175" spans="1:26" s="51" customFormat="1" ht="12.75" customHeight="1">
      <c r="A175" s="113">
        <v>1462</v>
      </c>
      <c r="B175" s="113" t="s">
        <v>269</v>
      </c>
      <c r="C175" s="114">
        <v>18</v>
      </c>
      <c r="D175" s="115">
        <v>26</v>
      </c>
      <c r="E175" s="114">
        <v>19</v>
      </c>
      <c r="F175" s="115">
        <v>27</v>
      </c>
      <c r="G175" s="114">
        <v>5</v>
      </c>
      <c r="H175" s="116">
        <v>6</v>
      </c>
      <c r="I175" s="114" t="s">
        <v>465</v>
      </c>
      <c r="J175" s="115" t="s">
        <v>465</v>
      </c>
      <c r="K175" s="114">
        <v>4</v>
      </c>
      <c r="L175" s="115">
        <v>6</v>
      </c>
      <c r="M175" s="114">
        <v>0</v>
      </c>
      <c r="N175" s="115" t="s">
        <v>465</v>
      </c>
      <c r="O175" s="114">
        <v>0</v>
      </c>
      <c r="P175" s="115">
        <v>0</v>
      </c>
      <c r="Q175" s="114" t="s">
        <v>465</v>
      </c>
      <c r="R175" s="115" t="s">
        <v>465</v>
      </c>
      <c r="S175" s="114">
        <v>12</v>
      </c>
      <c r="T175" s="115">
        <v>20</v>
      </c>
      <c r="U175" s="114" t="s">
        <v>465</v>
      </c>
      <c r="V175" s="115" t="s">
        <v>465</v>
      </c>
      <c r="W175" s="114">
        <v>0</v>
      </c>
      <c r="X175" s="115">
        <v>0</v>
      </c>
      <c r="Y175" s="114">
        <v>42</v>
      </c>
      <c r="Z175" s="115">
        <v>64</v>
      </c>
    </row>
    <row r="176" spans="1:26" s="51" customFormat="1" ht="12.75" customHeight="1">
      <c r="A176" s="113">
        <v>1463</v>
      </c>
      <c r="B176" s="113" t="s">
        <v>272</v>
      </c>
      <c r="C176" s="114">
        <v>51</v>
      </c>
      <c r="D176" s="115">
        <v>76</v>
      </c>
      <c r="E176" s="114">
        <v>61</v>
      </c>
      <c r="F176" s="115">
        <v>88</v>
      </c>
      <c r="G176" s="114" t="s">
        <v>465</v>
      </c>
      <c r="H176" s="116" t="s">
        <v>465</v>
      </c>
      <c r="I176" s="114" t="s">
        <v>465</v>
      </c>
      <c r="J176" s="115">
        <v>5</v>
      </c>
      <c r="K176" s="114" t="s">
        <v>465</v>
      </c>
      <c r="L176" s="115">
        <v>4</v>
      </c>
      <c r="M176" s="114">
        <v>4</v>
      </c>
      <c r="N176" s="115">
        <v>15</v>
      </c>
      <c r="O176" s="114">
        <v>23</v>
      </c>
      <c r="P176" s="115">
        <v>28</v>
      </c>
      <c r="Q176" s="114">
        <v>0</v>
      </c>
      <c r="R176" s="115">
        <v>0</v>
      </c>
      <c r="S176" s="114">
        <v>101</v>
      </c>
      <c r="T176" s="115">
        <v>139</v>
      </c>
      <c r="U176" s="114" t="s">
        <v>465</v>
      </c>
      <c r="V176" s="115">
        <v>4</v>
      </c>
      <c r="W176" s="114">
        <v>0</v>
      </c>
      <c r="X176" s="115">
        <v>0</v>
      </c>
      <c r="Y176" s="114">
        <v>195</v>
      </c>
      <c r="Z176" s="115">
        <v>263</v>
      </c>
    </row>
    <row r="177" spans="1:26" s="51" customFormat="1" ht="12.75" customHeight="1">
      <c r="A177" s="113">
        <v>1465</v>
      </c>
      <c r="B177" s="113" t="s">
        <v>283</v>
      </c>
      <c r="C177" s="114">
        <v>17</v>
      </c>
      <c r="D177" s="115">
        <v>26</v>
      </c>
      <c r="E177" s="114">
        <v>15</v>
      </c>
      <c r="F177" s="115">
        <v>22</v>
      </c>
      <c r="G177" s="114">
        <v>7</v>
      </c>
      <c r="H177" s="116">
        <v>7</v>
      </c>
      <c r="I177" s="114" t="s">
        <v>465</v>
      </c>
      <c r="J177" s="115" t="s">
        <v>465</v>
      </c>
      <c r="K177" s="114">
        <v>11</v>
      </c>
      <c r="L177" s="115">
        <v>19</v>
      </c>
      <c r="M177" s="114">
        <v>0</v>
      </c>
      <c r="N177" s="115" t="s">
        <v>465</v>
      </c>
      <c r="O177" s="114">
        <v>7</v>
      </c>
      <c r="P177" s="115">
        <v>9</v>
      </c>
      <c r="Q177" s="114">
        <v>0</v>
      </c>
      <c r="R177" s="115">
        <v>0</v>
      </c>
      <c r="S177" s="114">
        <v>49</v>
      </c>
      <c r="T177" s="115">
        <v>60</v>
      </c>
      <c r="U177" s="114" t="s">
        <v>465</v>
      </c>
      <c r="V177" s="115">
        <v>5</v>
      </c>
      <c r="W177" s="114" t="s">
        <v>465</v>
      </c>
      <c r="X177" s="115">
        <v>6</v>
      </c>
      <c r="Y177" s="114">
        <v>80</v>
      </c>
      <c r="Z177" s="115">
        <v>107</v>
      </c>
    </row>
    <row r="178" spans="1:26" s="51" customFormat="1" ht="12.75" customHeight="1">
      <c r="A178" s="113">
        <v>1466</v>
      </c>
      <c r="B178" s="113" t="s">
        <v>262</v>
      </c>
      <c r="C178" s="114">
        <v>14</v>
      </c>
      <c r="D178" s="115">
        <v>17</v>
      </c>
      <c r="E178" s="114">
        <v>18</v>
      </c>
      <c r="F178" s="115">
        <v>25</v>
      </c>
      <c r="G178" s="114" t="s">
        <v>465</v>
      </c>
      <c r="H178" s="116">
        <v>9</v>
      </c>
      <c r="I178" s="114" t="s">
        <v>465</v>
      </c>
      <c r="J178" s="115">
        <v>5</v>
      </c>
      <c r="K178" s="114" t="s">
        <v>465</v>
      </c>
      <c r="L178" s="115">
        <v>6</v>
      </c>
      <c r="M178" s="114">
        <v>0</v>
      </c>
      <c r="N178" s="115" t="s">
        <v>465</v>
      </c>
      <c r="O178" s="114">
        <v>0</v>
      </c>
      <c r="P178" s="115" t="s">
        <v>465</v>
      </c>
      <c r="Q178" s="114">
        <v>0</v>
      </c>
      <c r="R178" s="115">
        <v>0</v>
      </c>
      <c r="S178" s="114">
        <v>24</v>
      </c>
      <c r="T178" s="115">
        <v>30</v>
      </c>
      <c r="U178" s="114">
        <v>10</v>
      </c>
      <c r="V178" s="115">
        <v>14</v>
      </c>
      <c r="W178" s="114">
        <v>0</v>
      </c>
      <c r="X178" s="115">
        <v>0</v>
      </c>
      <c r="Y178" s="114">
        <v>46</v>
      </c>
      <c r="Z178" s="115">
        <v>56</v>
      </c>
    </row>
    <row r="179" spans="1:26" s="51" customFormat="1" ht="12.75" customHeight="1">
      <c r="A179" s="113">
        <v>1470</v>
      </c>
      <c r="B179" s="113" t="s">
        <v>293</v>
      </c>
      <c r="C179" s="114">
        <v>26</v>
      </c>
      <c r="D179" s="115">
        <v>53</v>
      </c>
      <c r="E179" s="114">
        <v>22</v>
      </c>
      <c r="F179" s="115">
        <v>31</v>
      </c>
      <c r="G179" s="114" t="s">
        <v>465</v>
      </c>
      <c r="H179" s="116">
        <v>5</v>
      </c>
      <c r="I179" s="114">
        <v>5</v>
      </c>
      <c r="J179" s="115">
        <v>5</v>
      </c>
      <c r="K179" s="114">
        <v>6</v>
      </c>
      <c r="L179" s="115">
        <v>9</v>
      </c>
      <c r="M179" s="114">
        <v>0</v>
      </c>
      <c r="N179" s="115">
        <v>5</v>
      </c>
      <c r="O179" s="114" t="s">
        <v>465</v>
      </c>
      <c r="P179" s="115" t="s">
        <v>465</v>
      </c>
      <c r="Q179" s="114">
        <v>0</v>
      </c>
      <c r="R179" s="115">
        <v>0</v>
      </c>
      <c r="S179" s="114">
        <v>68</v>
      </c>
      <c r="T179" s="115">
        <v>80</v>
      </c>
      <c r="U179" s="114">
        <v>8</v>
      </c>
      <c r="V179" s="115">
        <v>17</v>
      </c>
      <c r="W179" s="114" t="s">
        <v>465</v>
      </c>
      <c r="X179" s="115" t="s">
        <v>465</v>
      </c>
      <c r="Y179" s="114">
        <v>105</v>
      </c>
      <c r="Z179" s="115">
        <v>136</v>
      </c>
    </row>
    <row r="180" spans="1:26" s="51" customFormat="1" ht="12.75" customHeight="1">
      <c r="A180" s="113">
        <v>1471</v>
      </c>
      <c r="B180" s="113" t="s">
        <v>261</v>
      </c>
      <c r="C180" s="114">
        <v>15</v>
      </c>
      <c r="D180" s="115">
        <v>19</v>
      </c>
      <c r="E180" s="114">
        <v>8</v>
      </c>
      <c r="F180" s="115">
        <v>13</v>
      </c>
      <c r="G180" s="114" t="s">
        <v>465</v>
      </c>
      <c r="H180" s="116" t="s">
        <v>465</v>
      </c>
      <c r="I180" s="114" t="s">
        <v>465</v>
      </c>
      <c r="J180" s="115" t="s">
        <v>465</v>
      </c>
      <c r="K180" s="114">
        <v>4</v>
      </c>
      <c r="L180" s="115">
        <v>10</v>
      </c>
      <c r="M180" s="114">
        <v>0</v>
      </c>
      <c r="N180" s="115" t="s">
        <v>465</v>
      </c>
      <c r="O180" s="114">
        <v>0</v>
      </c>
      <c r="P180" s="115">
        <v>0</v>
      </c>
      <c r="Q180" s="114">
        <v>0</v>
      </c>
      <c r="R180" s="115">
        <v>0</v>
      </c>
      <c r="S180" s="114">
        <v>44</v>
      </c>
      <c r="T180" s="115">
        <v>64</v>
      </c>
      <c r="U180" s="114">
        <v>6</v>
      </c>
      <c r="V180" s="115">
        <v>8</v>
      </c>
      <c r="W180" s="114">
        <v>8</v>
      </c>
      <c r="X180" s="115">
        <v>12</v>
      </c>
      <c r="Y180" s="114">
        <v>64</v>
      </c>
      <c r="Z180" s="115">
        <v>86</v>
      </c>
    </row>
    <row r="181" spans="1:26" s="51" customFormat="1" ht="12.75" customHeight="1">
      <c r="A181" s="113">
        <v>1472</v>
      </c>
      <c r="B181" s="113" t="s">
        <v>285</v>
      </c>
      <c r="C181" s="114">
        <v>23</v>
      </c>
      <c r="D181" s="115">
        <v>28</v>
      </c>
      <c r="E181" s="114">
        <v>17</v>
      </c>
      <c r="F181" s="115">
        <v>22</v>
      </c>
      <c r="G181" s="114">
        <v>12</v>
      </c>
      <c r="H181" s="116">
        <v>15</v>
      </c>
      <c r="I181" s="114">
        <v>4</v>
      </c>
      <c r="J181" s="115">
        <v>7</v>
      </c>
      <c r="K181" s="114">
        <v>8</v>
      </c>
      <c r="L181" s="115">
        <v>10</v>
      </c>
      <c r="M181" s="114" t="s">
        <v>465</v>
      </c>
      <c r="N181" s="115">
        <v>11</v>
      </c>
      <c r="O181" s="114">
        <v>0</v>
      </c>
      <c r="P181" s="115">
        <v>0</v>
      </c>
      <c r="Q181" s="114" t="s">
        <v>465</v>
      </c>
      <c r="R181" s="115" t="s">
        <v>465</v>
      </c>
      <c r="S181" s="114">
        <v>48</v>
      </c>
      <c r="T181" s="115">
        <v>72</v>
      </c>
      <c r="U181" s="114">
        <v>0</v>
      </c>
      <c r="V181" s="115">
        <v>0</v>
      </c>
      <c r="W181" s="114">
        <v>0</v>
      </c>
      <c r="X181" s="115">
        <v>0</v>
      </c>
      <c r="Y181" s="114">
        <v>80</v>
      </c>
      <c r="Z181" s="115">
        <v>102</v>
      </c>
    </row>
    <row r="182" spans="1:26" s="51" customFormat="1" ht="12.75" customHeight="1">
      <c r="A182" s="113">
        <v>1473</v>
      </c>
      <c r="B182" s="113" t="s">
        <v>290</v>
      </c>
      <c r="C182" s="114">
        <v>19</v>
      </c>
      <c r="D182" s="115">
        <v>25</v>
      </c>
      <c r="E182" s="114">
        <v>10</v>
      </c>
      <c r="F182" s="115">
        <v>22</v>
      </c>
      <c r="G182" s="114" t="s">
        <v>465</v>
      </c>
      <c r="H182" s="116" t="s">
        <v>465</v>
      </c>
      <c r="I182" s="114" t="s">
        <v>465</v>
      </c>
      <c r="J182" s="115">
        <v>5</v>
      </c>
      <c r="K182" s="114">
        <v>0</v>
      </c>
      <c r="L182" s="115" t="s">
        <v>465</v>
      </c>
      <c r="M182" s="114">
        <v>0</v>
      </c>
      <c r="N182" s="115">
        <v>0</v>
      </c>
      <c r="O182" s="114">
        <v>10</v>
      </c>
      <c r="P182" s="115">
        <v>16</v>
      </c>
      <c r="Q182" s="114" t="s">
        <v>465</v>
      </c>
      <c r="R182" s="115" t="s">
        <v>465</v>
      </c>
      <c r="S182" s="114">
        <v>39</v>
      </c>
      <c r="T182" s="115">
        <v>48</v>
      </c>
      <c r="U182" s="114">
        <v>11</v>
      </c>
      <c r="V182" s="115">
        <v>13</v>
      </c>
      <c r="W182" s="114">
        <v>0</v>
      </c>
      <c r="X182" s="115">
        <v>0</v>
      </c>
      <c r="Y182" s="114">
        <v>65</v>
      </c>
      <c r="Z182" s="115">
        <v>86</v>
      </c>
    </row>
    <row r="183" spans="1:26" s="51" customFormat="1" ht="12.75" customHeight="1">
      <c r="A183" s="113">
        <v>1480</v>
      </c>
      <c r="B183" s="113" t="s">
        <v>260</v>
      </c>
      <c r="C183" s="114">
        <v>664</v>
      </c>
      <c r="D183" s="115">
        <v>898</v>
      </c>
      <c r="E183" s="114">
        <v>670</v>
      </c>
      <c r="F183" s="115">
        <v>948</v>
      </c>
      <c r="G183" s="114">
        <v>332</v>
      </c>
      <c r="H183" s="116">
        <v>416</v>
      </c>
      <c r="I183" s="114">
        <v>32</v>
      </c>
      <c r="J183" s="115">
        <v>68</v>
      </c>
      <c r="K183" s="114">
        <v>147</v>
      </c>
      <c r="L183" s="115">
        <v>201</v>
      </c>
      <c r="M183" s="114">
        <v>141</v>
      </c>
      <c r="N183" s="115">
        <v>325</v>
      </c>
      <c r="O183" s="114">
        <v>66</v>
      </c>
      <c r="P183" s="115">
        <v>74</v>
      </c>
      <c r="Q183" s="114">
        <v>25</v>
      </c>
      <c r="R183" s="115">
        <v>46</v>
      </c>
      <c r="S183" s="114">
        <v>2433</v>
      </c>
      <c r="T183" s="115">
        <v>3090</v>
      </c>
      <c r="U183" s="114">
        <v>112</v>
      </c>
      <c r="V183" s="115">
        <v>142</v>
      </c>
      <c r="W183" s="114">
        <v>0</v>
      </c>
      <c r="X183" s="115">
        <v>0</v>
      </c>
      <c r="Y183" s="114">
        <v>3920</v>
      </c>
      <c r="Z183" s="115">
        <v>4977</v>
      </c>
    </row>
    <row r="184" spans="1:26" s="51" customFormat="1" ht="12.75" customHeight="1">
      <c r="A184" s="113">
        <v>1481</v>
      </c>
      <c r="B184" s="113" t="s">
        <v>275</v>
      </c>
      <c r="C184" s="114">
        <v>64</v>
      </c>
      <c r="D184" s="115">
        <v>82</v>
      </c>
      <c r="E184" s="114">
        <v>81</v>
      </c>
      <c r="F184" s="115">
        <v>112</v>
      </c>
      <c r="G184" s="114">
        <v>47</v>
      </c>
      <c r="H184" s="116">
        <v>53</v>
      </c>
      <c r="I184" s="114">
        <v>7</v>
      </c>
      <c r="J184" s="115">
        <v>10</v>
      </c>
      <c r="K184" s="114">
        <v>11</v>
      </c>
      <c r="L184" s="115">
        <v>14</v>
      </c>
      <c r="M184" s="114">
        <v>18</v>
      </c>
      <c r="N184" s="115">
        <v>48</v>
      </c>
      <c r="O184" s="114">
        <v>7</v>
      </c>
      <c r="P184" s="115">
        <v>10</v>
      </c>
      <c r="Q184" s="114" t="s">
        <v>465</v>
      </c>
      <c r="R184" s="115">
        <v>8</v>
      </c>
      <c r="S184" s="114">
        <v>245</v>
      </c>
      <c r="T184" s="115">
        <v>337</v>
      </c>
      <c r="U184" s="114">
        <v>20</v>
      </c>
      <c r="V184" s="115">
        <v>24</v>
      </c>
      <c r="W184" s="114">
        <v>0</v>
      </c>
      <c r="X184" s="115">
        <v>0</v>
      </c>
      <c r="Y184" s="114">
        <v>408</v>
      </c>
      <c r="Z184" s="115">
        <v>542</v>
      </c>
    </row>
    <row r="185" spans="1:26" s="51" customFormat="1" ht="12.75" customHeight="1">
      <c r="A185" s="113">
        <v>1482</v>
      </c>
      <c r="B185" s="113" t="s">
        <v>266</v>
      </c>
      <c r="C185" s="114">
        <v>34</v>
      </c>
      <c r="D185" s="115">
        <v>49</v>
      </c>
      <c r="E185" s="114">
        <v>46</v>
      </c>
      <c r="F185" s="115">
        <v>67</v>
      </c>
      <c r="G185" s="114">
        <v>21</v>
      </c>
      <c r="H185" s="116">
        <v>23</v>
      </c>
      <c r="I185" s="114">
        <v>11</v>
      </c>
      <c r="J185" s="115">
        <v>14</v>
      </c>
      <c r="K185" s="114">
        <v>11</v>
      </c>
      <c r="L185" s="115">
        <v>15</v>
      </c>
      <c r="M185" s="114">
        <v>18</v>
      </c>
      <c r="N185" s="115">
        <v>28</v>
      </c>
      <c r="O185" s="114" t="s">
        <v>465</v>
      </c>
      <c r="P185" s="115" t="s">
        <v>465</v>
      </c>
      <c r="Q185" s="114" t="s">
        <v>465</v>
      </c>
      <c r="R185" s="115" t="s">
        <v>465</v>
      </c>
      <c r="S185" s="114">
        <v>161</v>
      </c>
      <c r="T185" s="115">
        <v>185</v>
      </c>
      <c r="U185" s="114">
        <v>10</v>
      </c>
      <c r="V185" s="115">
        <v>12</v>
      </c>
      <c r="W185" s="114" t="s">
        <v>465</v>
      </c>
      <c r="X185" s="115" t="s">
        <v>465</v>
      </c>
      <c r="Y185" s="114">
        <v>264</v>
      </c>
      <c r="Z185" s="115">
        <v>316</v>
      </c>
    </row>
    <row r="186" spans="1:26" s="51" customFormat="1" ht="12.75" customHeight="1">
      <c r="A186" s="113">
        <v>1484</v>
      </c>
      <c r="B186" s="113" t="s">
        <v>270</v>
      </c>
      <c r="C186" s="114">
        <v>14</v>
      </c>
      <c r="D186" s="115">
        <v>19</v>
      </c>
      <c r="E186" s="114">
        <v>11</v>
      </c>
      <c r="F186" s="115">
        <v>18</v>
      </c>
      <c r="G186" s="114">
        <v>15</v>
      </c>
      <c r="H186" s="116">
        <v>14</v>
      </c>
      <c r="I186" s="114" t="s">
        <v>465</v>
      </c>
      <c r="J186" s="115" t="s">
        <v>465</v>
      </c>
      <c r="K186" s="114">
        <v>0</v>
      </c>
      <c r="L186" s="115" t="s">
        <v>465</v>
      </c>
      <c r="M186" s="114" t="s">
        <v>465</v>
      </c>
      <c r="N186" s="115">
        <v>9</v>
      </c>
      <c r="O186" s="114">
        <v>0</v>
      </c>
      <c r="P186" s="115">
        <v>0</v>
      </c>
      <c r="Q186" s="114">
        <v>0</v>
      </c>
      <c r="R186" s="115" t="s">
        <v>465</v>
      </c>
      <c r="S186" s="114">
        <v>28</v>
      </c>
      <c r="T186" s="115">
        <v>40</v>
      </c>
      <c r="U186" s="114">
        <v>13</v>
      </c>
      <c r="V186" s="115">
        <v>20</v>
      </c>
      <c r="W186" s="114">
        <v>0</v>
      </c>
      <c r="X186" s="115">
        <v>0</v>
      </c>
      <c r="Y186" s="114">
        <v>70</v>
      </c>
      <c r="Z186" s="115">
        <v>90</v>
      </c>
    </row>
    <row r="187" spans="1:26" s="51" customFormat="1" ht="12.75" customHeight="1">
      <c r="A187" s="113">
        <v>1485</v>
      </c>
      <c r="B187" s="113" t="s">
        <v>291</v>
      </c>
      <c r="C187" s="114">
        <v>80</v>
      </c>
      <c r="D187" s="115">
        <v>110</v>
      </c>
      <c r="E187" s="114">
        <v>82</v>
      </c>
      <c r="F187" s="115">
        <v>151</v>
      </c>
      <c r="G187" s="114">
        <v>48</v>
      </c>
      <c r="H187" s="116">
        <v>56</v>
      </c>
      <c r="I187" s="114">
        <v>17</v>
      </c>
      <c r="J187" s="115">
        <v>29</v>
      </c>
      <c r="K187" s="114">
        <v>0</v>
      </c>
      <c r="L187" s="115">
        <v>14</v>
      </c>
      <c r="M187" s="114">
        <v>0</v>
      </c>
      <c r="N187" s="115">
        <v>11</v>
      </c>
      <c r="O187" s="114" t="s">
        <v>465</v>
      </c>
      <c r="P187" s="115" t="s">
        <v>465</v>
      </c>
      <c r="Q187" s="114">
        <v>4</v>
      </c>
      <c r="R187" s="115">
        <v>6</v>
      </c>
      <c r="S187" s="114">
        <v>160</v>
      </c>
      <c r="T187" s="115">
        <v>224</v>
      </c>
      <c r="U187" s="114">
        <v>0</v>
      </c>
      <c r="V187" s="115">
        <v>0</v>
      </c>
      <c r="W187" s="114">
        <v>0</v>
      </c>
      <c r="X187" s="115">
        <v>0</v>
      </c>
      <c r="Y187" s="114">
        <v>326</v>
      </c>
      <c r="Z187" s="115">
        <v>449</v>
      </c>
    </row>
    <row r="188" spans="1:26" s="51" customFormat="1" ht="12.75" customHeight="1">
      <c r="A188" s="113">
        <v>1486</v>
      </c>
      <c r="B188" s="113" t="s">
        <v>282</v>
      </c>
      <c r="C188" s="114">
        <v>18</v>
      </c>
      <c r="D188" s="115">
        <v>25</v>
      </c>
      <c r="E188" s="114">
        <v>16</v>
      </c>
      <c r="F188" s="115">
        <v>24</v>
      </c>
      <c r="G188" s="114" t="s">
        <v>465</v>
      </c>
      <c r="H188" s="116" t="s">
        <v>465</v>
      </c>
      <c r="I188" s="114">
        <v>8</v>
      </c>
      <c r="J188" s="115">
        <v>15</v>
      </c>
      <c r="K188" s="114">
        <v>4</v>
      </c>
      <c r="L188" s="115">
        <v>5</v>
      </c>
      <c r="M188" s="114">
        <v>0</v>
      </c>
      <c r="N188" s="115" t="s">
        <v>465</v>
      </c>
      <c r="O188" s="114">
        <v>0</v>
      </c>
      <c r="P188" s="115">
        <v>0</v>
      </c>
      <c r="Q188" s="114">
        <v>0</v>
      </c>
      <c r="R188" s="115" t="s">
        <v>465</v>
      </c>
      <c r="S188" s="114">
        <v>34</v>
      </c>
      <c r="T188" s="115">
        <v>44</v>
      </c>
      <c r="U188" s="114">
        <v>0</v>
      </c>
      <c r="V188" s="115">
        <v>0</v>
      </c>
      <c r="W188" s="114">
        <v>5</v>
      </c>
      <c r="X188" s="115">
        <v>7</v>
      </c>
      <c r="Y188" s="114">
        <v>65</v>
      </c>
      <c r="Z188" s="115">
        <v>85</v>
      </c>
    </row>
    <row r="189" spans="1:26" s="51" customFormat="1" ht="12.75" customHeight="1">
      <c r="A189" s="113">
        <v>1487</v>
      </c>
      <c r="B189" s="113" t="s">
        <v>295</v>
      </c>
      <c r="C189" s="114">
        <v>69</v>
      </c>
      <c r="D189" s="115">
        <v>86</v>
      </c>
      <c r="E189" s="114">
        <v>40</v>
      </c>
      <c r="F189" s="115">
        <v>54</v>
      </c>
      <c r="G189" s="114">
        <v>38</v>
      </c>
      <c r="H189" s="116">
        <v>46</v>
      </c>
      <c r="I189" s="114">
        <v>8</v>
      </c>
      <c r="J189" s="115">
        <v>17</v>
      </c>
      <c r="K189" s="114">
        <v>0</v>
      </c>
      <c r="L189" s="115">
        <v>0</v>
      </c>
      <c r="M189" s="114">
        <v>0</v>
      </c>
      <c r="N189" s="115">
        <v>7</v>
      </c>
      <c r="O189" s="114">
        <v>8</v>
      </c>
      <c r="P189" s="115">
        <v>9</v>
      </c>
      <c r="Q189" s="114" t="s">
        <v>465</v>
      </c>
      <c r="R189" s="115">
        <v>4</v>
      </c>
      <c r="S189" s="114">
        <v>71</v>
      </c>
      <c r="T189" s="115">
        <v>99</v>
      </c>
      <c r="U189" s="114">
        <v>45</v>
      </c>
      <c r="V189" s="115">
        <v>56</v>
      </c>
      <c r="W189" s="114">
        <v>0</v>
      </c>
      <c r="X189" s="115">
        <v>0</v>
      </c>
      <c r="Y189" s="114">
        <v>205</v>
      </c>
      <c r="Z189" s="115">
        <v>261</v>
      </c>
    </row>
    <row r="190" spans="1:26" s="51" customFormat="1" ht="12.75" customHeight="1">
      <c r="A190" s="113">
        <v>1488</v>
      </c>
      <c r="B190" s="113" t="s">
        <v>289</v>
      </c>
      <c r="C190" s="114">
        <v>67</v>
      </c>
      <c r="D190" s="115">
        <v>89</v>
      </c>
      <c r="E190" s="114">
        <v>202</v>
      </c>
      <c r="F190" s="115">
        <v>263</v>
      </c>
      <c r="G190" s="114">
        <v>47</v>
      </c>
      <c r="H190" s="116">
        <v>52</v>
      </c>
      <c r="I190" s="114">
        <v>20</v>
      </c>
      <c r="J190" s="115">
        <v>32</v>
      </c>
      <c r="K190" s="114">
        <v>33</v>
      </c>
      <c r="L190" s="115">
        <v>41</v>
      </c>
      <c r="M190" s="114" t="s">
        <v>465</v>
      </c>
      <c r="N190" s="115">
        <v>7</v>
      </c>
      <c r="O190" s="114" t="s">
        <v>465</v>
      </c>
      <c r="P190" s="115" t="s">
        <v>465</v>
      </c>
      <c r="Q190" s="114">
        <v>5</v>
      </c>
      <c r="R190" s="115">
        <v>8</v>
      </c>
      <c r="S190" s="114">
        <v>134</v>
      </c>
      <c r="T190" s="115">
        <v>166</v>
      </c>
      <c r="U190" s="114">
        <v>101</v>
      </c>
      <c r="V190" s="115">
        <v>112</v>
      </c>
      <c r="W190" s="114">
        <v>0</v>
      </c>
      <c r="X190" s="115">
        <v>0</v>
      </c>
      <c r="Y190" s="114">
        <v>345</v>
      </c>
      <c r="Z190" s="115">
        <v>420</v>
      </c>
    </row>
    <row r="191" spans="1:26" s="51" customFormat="1" ht="12.75" customHeight="1">
      <c r="A191" s="113">
        <v>1489</v>
      </c>
      <c r="B191" s="113" t="s">
        <v>250</v>
      </c>
      <c r="C191" s="114">
        <v>36</v>
      </c>
      <c r="D191" s="115">
        <v>54</v>
      </c>
      <c r="E191" s="114">
        <v>8</v>
      </c>
      <c r="F191" s="115">
        <v>53</v>
      </c>
      <c r="G191" s="114">
        <v>29</v>
      </c>
      <c r="H191" s="116">
        <v>30</v>
      </c>
      <c r="I191" s="114">
        <v>10</v>
      </c>
      <c r="J191" s="115">
        <v>13</v>
      </c>
      <c r="K191" s="114">
        <v>12</v>
      </c>
      <c r="L191" s="115">
        <v>16</v>
      </c>
      <c r="M191" s="114" t="s">
        <v>465</v>
      </c>
      <c r="N191" s="115">
        <v>9</v>
      </c>
      <c r="O191" s="114">
        <v>0</v>
      </c>
      <c r="P191" s="115">
        <v>0</v>
      </c>
      <c r="Q191" s="114">
        <v>0</v>
      </c>
      <c r="R191" s="115">
        <v>5</v>
      </c>
      <c r="S191" s="114" t="s">
        <v>465</v>
      </c>
      <c r="T191" s="115">
        <v>35</v>
      </c>
      <c r="U191" s="114">
        <v>4</v>
      </c>
      <c r="V191" s="115">
        <v>4</v>
      </c>
      <c r="W191" s="114">
        <v>0</v>
      </c>
      <c r="X191" s="115">
        <v>0</v>
      </c>
      <c r="Y191" s="114">
        <v>79</v>
      </c>
      <c r="Z191" s="115">
        <v>152</v>
      </c>
    </row>
    <row r="192" spans="1:26" s="51" customFormat="1" ht="12.75" customHeight="1">
      <c r="A192" s="113">
        <v>1490</v>
      </c>
      <c r="B192" s="113" t="s">
        <v>253</v>
      </c>
      <c r="C192" s="114">
        <v>155</v>
      </c>
      <c r="D192" s="115">
        <v>210</v>
      </c>
      <c r="E192" s="114">
        <v>224</v>
      </c>
      <c r="F192" s="115">
        <v>355</v>
      </c>
      <c r="G192" s="114">
        <v>18</v>
      </c>
      <c r="H192" s="116">
        <v>22</v>
      </c>
      <c r="I192" s="114">
        <v>0</v>
      </c>
      <c r="J192" s="115" t="s">
        <v>465</v>
      </c>
      <c r="K192" s="114">
        <v>0</v>
      </c>
      <c r="L192" s="115">
        <v>0</v>
      </c>
      <c r="M192" s="114" t="s">
        <v>465</v>
      </c>
      <c r="N192" s="115">
        <v>25</v>
      </c>
      <c r="O192" s="114" t="s">
        <v>465</v>
      </c>
      <c r="P192" s="115">
        <v>5</v>
      </c>
      <c r="Q192" s="114">
        <v>0</v>
      </c>
      <c r="R192" s="115" t="s">
        <v>465</v>
      </c>
      <c r="S192" s="114">
        <v>173</v>
      </c>
      <c r="T192" s="115">
        <v>265</v>
      </c>
      <c r="U192" s="114">
        <v>17</v>
      </c>
      <c r="V192" s="115">
        <v>25</v>
      </c>
      <c r="W192" s="114">
        <v>0</v>
      </c>
      <c r="X192" s="115">
        <v>0</v>
      </c>
      <c r="Y192" s="114">
        <v>392</v>
      </c>
      <c r="Z192" s="115">
        <v>542</v>
      </c>
    </row>
    <row r="193" spans="1:26" s="51" customFormat="1" ht="12.75" customHeight="1">
      <c r="A193" s="113">
        <v>1491</v>
      </c>
      <c r="B193" s="113" t="s">
        <v>292</v>
      </c>
      <c r="C193" s="114">
        <v>34</v>
      </c>
      <c r="D193" s="115">
        <v>54</v>
      </c>
      <c r="E193" s="114">
        <v>33</v>
      </c>
      <c r="F193" s="115">
        <v>51</v>
      </c>
      <c r="G193" s="114">
        <v>13</v>
      </c>
      <c r="H193" s="116">
        <v>14</v>
      </c>
      <c r="I193" s="114">
        <v>8</v>
      </c>
      <c r="J193" s="115">
        <v>11</v>
      </c>
      <c r="K193" s="114" t="s">
        <v>465</v>
      </c>
      <c r="L193" s="115">
        <v>8</v>
      </c>
      <c r="M193" s="114" t="s">
        <v>465</v>
      </c>
      <c r="N193" s="115">
        <v>14</v>
      </c>
      <c r="O193" s="114">
        <v>40</v>
      </c>
      <c r="P193" s="115">
        <v>47</v>
      </c>
      <c r="Q193" s="114">
        <v>5</v>
      </c>
      <c r="R193" s="115">
        <v>8</v>
      </c>
      <c r="S193" s="114">
        <v>65</v>
      </c>
      <c r="T193" s="115">
        <v>88</v>
      </c>
      <c r="U193" s="114">
        <v>16</v>
      </c>
      <c r="V193" s="115">
        <v>23</v>
      </c>
      <c r="W193" s="114">
        <v>0</v>
      </c>
      <c r="X193" s="115">
        <v>0</v>
      </c>
      <c r="Y193" s="114">
        <v>143</v>
      </c>
      <c r="Z193" s="115">
        <v>194</v>
      </c>
    </row>
    <row r="194" spans="1:26" s="51" customFormat="1" ht="12.75" customHeight="1">
      <c r="A194" s="113">
        <v>1492</v>
      </c>
      <c r="B194" s="113" t="s">
        <v>296</v>
      </c>
      <c r="C194" s="114">
        <v>27</v>
      </c>
      <c r="D194" s="115">
        <v>36</v>
      </c>
      <c r="E194" s="114">
        <v>16</v>
      </c>
      <c r="F194" s="115">
        <v>26</v>
      </c>
      <c r="G194" s="114">
        <v>4</v>
      </c>
      <c r="H194" s="116">
        <v>5</v>
      </c>
      <c r="I194" s="114">
        <v>4</v>
      </c>
      <c r="J194" s="115">
        <v>5</v>
      </c>
      <c r="K194" s="114">
        <v>0</v>
      </c>
      <c r="L194" s="115">
        <v>0</v>
      </c>
      <c r="M194" s="114" t="s">
        <v>465</v>
      </c>
      <c r="N194" s="115">
        <v>4</v>
      </c>
      <c r="O194" s="114">
        <v>0</v>
      </c>
      <c r="P194" s="115">
        <v>0</v>
      </c>
      <c r="Q194" s="114">
        <v>0</v>
      </c>
      <c r="R194" s="115">
        <v>0</v>
      </c>
      <c r="S194" s="114">
        <v>0</v>
      </c>
      <c r="T194" s="115">
        <v>0</v>
      </c>
      <c r="U194" s="114" t="s">
        <v>465</v>
      </c>
      <c r="V194" s="115" t="s">
        <v>465</v>
      </c>
      <c r="W194" s="114">
        <v>0</v>
      </c>
      <c r="X194" s="115">
        <v>0</v>
      </c>
      <c r="Y194" s="114">
        <v>40</v>
      </c>
      <c r="Z194" s="115">
        <v>50</v>
      </c>
    </row>
    <row r="195" spans="1:26" s="51" customFormat="1" ht="12.75" customHeight="1">
      <c r="A195" s="113">
        <v>1493</v>
      </c>
      <c r="B195" s="113" t="s">
        <v>271</v>
      </c>
      <c r="C195" s="114">
        <v>42</v>
      </c>
      <c r="D195" s="115">
        <v>59</v>
      </c>
      <c r="E195" s="114">
        <v>44</v>
      </c>
      <c r="F195" s="115">
        <v>61</v>
      </c>
      <c r="G195" s="114" t="s">
        <v>465</v>
      </c>
      <c r="H195" s="116" t="s">
        <v>465</v>
      </c>
      <c r="I195" s="114">
        <v>7</v>
      </c>
      <c r="J195" s="115">
        <v>11</v>
      </c>
      <c r="K195" s="114" t="s">
        <v>465</v>
      </c>
      <c r="L195" s="115">
        <v>7</v>
      </c>
      <c r="M195" s="114">
        <v>0</v>
      </c>
      <c r="N195" s="115">
        <v>5</v>
      </c>
      <c r="O195" s="114" t="s">
        <v>465</v>
      </c>
      <c r="P195" s="115" t="s">
        <v>465</v>
      </c>
      <c r="Q195" s="114">
        <v>5</v>
      </c>
      <c r="R195" s="115">
        <v>6</v>
      </c>
      <c r="S195" s="114">
        <v>6</v>
      </c>
      <c r="T195" s="115">
        <v>20</v>
      </c>
      <c r="U195" s="114">
        <v>0</v>
      </c>
      <c r="V195" s="115">
        <v>0</v>
      </c>
      <c r="W195" s="114">
        <v>0</v>
      </c>
      <c r="X195" s="115">
        <v>0</v>
      </c>
      <c r="Y195" s="114">
        <v>69</v>
      </c>
      <c r="Z195" s="115">
        <v>102</v>
      </c>
    </row>
    <row r="196" spans="1:26" s="51" customFormat="1" ht="12.75" customHeight="1">
      <c r="A196" s="113">
        <v>1494</v>
      </c>
      <c r="B196" s="113" t="s">
        <v>268</v>
      </c>
      <c r="C196" s="114">
        <v>62</v>
      </c>
      <c r="D196" s="115">
        <v>70</v>
      </c>
      <c r="E196" s="114">
        <v>40</v>
      </c>
      <c r="F196" s="115">
        <v>53</v>
      </c>
      <c r="G196" s="114">
        <v>21</v>
      </c>
      <c r="H196" s="116">
        <v>25</v>
      </c>
      <c r="I196" s="114">
        <v>5</v>
      </c>
      <c r="J196" s="115">
        <v>8</v>
      </c>
      <c r="K196" s="114" t="s">
        <v>465</v>
      </c>
      <c r="L196" s="115" t="s">
        <v>465</v>
      </c>
      <c r="M196" s="114" t="s">
        <v>465</v>
      </c>
      <c r="N196" s="115">
        <v>6</v>
      </c>
      <c r="O196" s="114">
        <v>0</v>
      </c>
      <c r="P196" s="115">
        <v>0</v>
      </c>
      <c r="Q196" s="114" t="s">
        <v>465</v>
      </c>
      <c r="R196" s="115">
        <v>4</v>
      </c>
      <c r="S196" s="114">
        <v>158</v>
      </c>
      <c r="T196" s="115">
        <v>192</v>
      </c>
      <c r="U196" s="114">
        <v>0</v>
      </c>
      <c r="V196" s="115">
        <v>0</v>
      </c>
      <c r="W196" s="114">
        <v>0</v>
      </c>
      <c r="X196" s="115">
        <v>0</v>
      </c>
      <c r="Y196" s="114">
        <v>245</v>
      </c>
      <c r="Z196" s="115">
        <v>291</v>
      </c>
    </row>
    <row r="197" spans="1:26" s="51" customFormat="1" ht="12.75" customHeight="1">
      <c r="A197" s="113">
        <v>1495</v>
      </c>
      <c r="B197" s="113" t="s">
        <v>278</v>
      </c>
      <c r="C197" s="114">
        <v>33</v>
      </c>
      <c r="D197" s="115">
        <v>42</v>
      </c>
      <c r="E197" s="114">
        <v>41</v>
      </c>
      <c r="F197" s="115">
        <v>53</v>
      </c>
      <c r="G197" s="114" t="s">
        <v>465</v>
      </c>
      <c r="H197" s="116">
        <v>5</v>
      </c>
      <c r="I197" s="114">
        <v>15</v>
      </c>
      <c r="J197" s="115">
        <v>20</v>
      </c>
      <c r="K197" s="114">
        <v>16</v>
      </c>
      <c r="L197" s="115">
        <v>21</v>
      </c>
      <c r="M197" s="114" t="s">
        <v>465</v>
      </c>
      <c r="N197" s="115">
        <v>4</v>
      </c>
      <c r="O197" s="114">
        <v>34</v>
      </c>
      <c r="P197" s="115">
        <v>40</v>
      </c>
      <c r="Q197" s="114" t="s">
        <v>465</v>
      </c>
      <c r="R197" s="115" t="s">
        <v>465</v>
      </c>
      <c r="S197" s="114">
        <v>92</v>
      </c>
      <c r="T197" s="115">
        <v>116</v>
      </c>
      <c r="U197" s="114" t="s">
        <v>465</v>
      </c>
      <c r="V197" s="115" t="s">
        <v>465</v>
      </c>
      <c r="W197" s="114">
        <v>0</v>
      </c>
      <c r="X197" s="115">
        <v>0</v>
      </c>
      <c r="Y197" s="114">
        <v>154</v>
      </c>
      <c r="Z197" s="115">
        <v>186</v>
      </c>
    </row>
    <row r="198" spans="1:26" s="51" customFormat="1" ht="12.75" customHeight="1">
      <c r="A198" s="113">
        <v>1496</v>
      </c>
      <c r="B198" s="113" t="s">
        <v>279</v>
      </c>
      <c r="C198" s="114">
        <v>66</v>
      </c>
      <c r="D198" s="115">
        <v>83</v>
      </c>
      <c r="E198" s="114">
        <v>68</v>
      </c>
      <c r="F198" s="115">
        <v>94</v>
      </c>
      <c r="G198" s="114">
        <v>37</v>
      </c>
      <c r="H198" s="116">
        <v>41</v>
      </c>
      <c r="I198" s="114">
        <v>0</v>
      </c>
      <c r="J198" s="115">
        <v>0</v>
      </c>
      <c r="K198" s="114">
        <v>0</v>
      </c>
      <c r="L198" s="115">
        <v>0</v>
      </c>
      <c r="M198" s="114">
        <v>8</v>
      </c>
      <c r="N198" s="115">
        <v>30</v>
      </c>
      <c r="O198" s="114">
        <v>4</v>
      </c>
      <c r="P198" s="115">
        <v>5</v>
      </c>
      <c r="Q198" s="114">
        <v>0</v>
      </c>
      <c r="R198" s="115">
        <v>0</v>
      </c>
      <c r="S198" s="114">
        <v>184</v>
      </c>
      <c r="T198" s="115">
        <v>236</v>
      </c>
      <c r="U198" s="114">
        <v>11</v>
      </c>
      <c r="V198" s="115">
        <v>17</v>
      </c>
      <c r="W198" s="114">
        <v>0</v>
      </c>
      <c r="X198" s="115">
        <v>0</v>
      </c>
      <c r="Y198" s="114">
        <v>322</v>
      </c>
      <c r="Z198" s="115">
        <v>413</v>
      </c>
    </row>
    <row r="199" spans="1:26" s="51" customFormat="1" ht="12.75" customHeight="1">
      <c r="A199" s="113">
        <v>1497</v>
      </c>
      <c r="B199" s="113" t="s">
        <v>263</v>
      </c>
      <c r="C199" s="114">
        <v>14</v>
      </c>
      <c r="D199" s="115">
        <v>18</v>
      </c>
      <c r="E199" s="114">
        <v>16</v>
      </c>
      <c r="F199" s="115">
        <v>19</v>
      </c>
      <c r="G199" s="114">
        <v>4</v>
      </c>
      <c r="H199" s="116">
        <v>4</v>
      </c>
      <c r="I199" s="114">
        <v>4</v>
      </c>
      <c r="J199" s="115">
        <v>7</v>
      </c>
      <c r="K199" s="114">
        <v>4</v>
      </c>
      <c r="L199" s="115">
        <v>4</v>
      </c>
      <c r="M199" s="114" t="s">
        <v>465</v>
      </c>
      <c r="N199" s="115">
        <v>4</v>
      </c>
      <c r="O199" s="114">
        <v>10</v>
      </c>
      <c r="P199" s="115">
        <v>12</v>
      </c>
      <c r="Q199" s="114">
        <v>0</v>
      </c>
      <c r="R199" s="115">
        <v>0</v>
      </c>
      <c r="S199" s="114">
        <v>28</v>
      </c>
      <c r="T199" s="115">
        <v>40</v>
      </c>
      <c r="U199" s="114" t="s">
        <v>465</v>
      </c>
      <c r="V199" s="115" t="s">
        <v>465</v>
      </c>
      <c r="W199" s="114">
        <v>0</v>
      </c>
      <c r="X199" s="115">
        <v>0</v>
      </c>
      <c r="Y199" s="114">
        <v>53</v>
      </c>
      <c r="Z199" s="115">
        <v>72</v>
      </c>
    </row>
    <row r="200" spans="1:26" s="51" customFormat="1" ht="12.75" customHeight="1">
      <c r="A200" s="113">
        <v>1498</v>
      </c>
      <c r="B200" s="113" t="s">
        <v>286</v>
      </c>
      <c r="C200" s="114">
        <v>14</v>
      </c>
      <c r="D200" s="115">
        <v>20</v>
      </c>
      <c r="E200" s="114">
        <v>6</v>
      </c>
      <c r="F200" s="115">
        <v>13</v>
      </c>
      <c r="G200" s="114">
        <v>4</v>
      </c>
      <c r="H200" s="116" t="s">
        <v>465</v>
      </c>
      <c r="I200" s="114">
        <v>4</v>
      </c>
      <c r="J200" s="115">
        <v>9</v>
      </c>
      <c r="K200" s="114">
        <v>0</v>
      </c>
      <c r="L200" s="115" t="s">
        <v>465</v>
      </c>
      <c r="M200" s="114">
        <v>0</v>
      </c>
      <c r="N200" s="115">
        <v>4</v>
      </c>
      <c r="O200" s="114">
        <v>0</v>
      </c>
      <c r="P200" s="115">
        <v>0</v>
      </c>
      <c r="Q200" s="114">
        <v>0</v>
      </c>
      <c r="R200" s="115">
        <v>0</v>
      </c>
      <c r="S200" s="114">
        <v>42</v>
      </c>
      <c r="T200" s="115">
        <v>54</v>
      </c>
      <c r="U200" s="114">
        <v>13</v>
      </c>
      <c r="V200" s="115">
        <v>18</v>
      </c>
      <c r="W200" s="114">
        <v>0</v>
      </c>
      <c r="X200" s="115">
        <v>0</v>
      </c>
      <c r="Y200" s="114">
        <v>71</v>
      </c>
      <c r="Z200" s="115">
        <v>89</v>
      </c>
    </row>
    <row r="201" spans="1:26" s="51" customFormat="1" ht="12.75" customHeight="1">
      <c r="A201" s="113">
        <v>1499</v>
      </c>
      <c r="B201" s="113" t="s">
        <v>256</v>
      </c>
      <c r="C201" s="114">
        <v>54</v>
      </c>
      <c r="D201" s="115">
        <v>76</v>
      </c>
      <c r="E201" s="114">
        <v>70</v>
      </c>
      <c r="F201" s="115">
        <v>87</v>
      </c>
      <c r="G201" s="114">
        <v>23</v>
      </c>
      <c r="H201" s="116">
        <v>24</v>
      </c>
      <c r="I201" s="114">
        <v>25</v>
      </c>
      <c r="J201" s="115">
        <v>35</v>
      </c>
      <c r="K201" s="114">
        <v>13</v>
      </c>
      <c r="L201" s="115">
        <v>16</v>
      </c>
      <c r="M201" s="114">
        <v>4</v>
      </c>
      <c r="N201" s="115">
        <v>13</v>
      </c>
      <c r="O201" s="114">
        <v>5</v>
      </c>
      <c r="P201" s="115">
        <v>7</v>
      </c>
      <c r="Q201" s="114">
        <v>4</v>
      </c>
      <c r="R201" s="115">
        <v>5</v>
      </c>
      <c r="S201" s="114">
        <v>116</v>
      </c>
      <c r="T201" s="115">
        <v>144</v>
      </c>
      <c r="U201" s="114">
        <v>32</v>
      </c>
      <c r="V201" s="115">
        <v>39</v>
      </c>
      <c r="W201" s="114">
        <v>0</v>
      </c>
      <c r="X201" s="115">
        <v>0</v>
      </c>
      <c r="Y201" s="114">
        <v>240</v>
      </c>
      <c r="Z201" s="115">
        <v>289</v>
      </c>
    </row>
    <row r="202" spans="1:26" s="51" customFormat="1" ht="12.75" customHeight="1">
      <c r="A202" s="109">
        <v>17</v>
      </c>
      <c r="B202" s="109" t="s">
        <v>298</v>
      </c>
      <c r="C202" s="110">
        <v>399</v>
      </c>
      <c r="D202" s="111">
        <v>526</v>
      </c>
      <c r="E202" s="110">
        <v>331</v>
      </c>
      <c r="F202" s="111">
        <v>484</v>
      </c>
      <c r="G202" s="110">
        <v>142</v>
      </c>
      <c r="H202" s="112">
        <v>157</v>
      </c>
      <c r="I202" s="110">
        <v>127</v>
      </c>
      <c r="J202" s="111">
        <v>175</v>
      </c>
      <c r="K202" s="110">
        <v>54</v>
      </c>
      <c r="L202" s="111">
        <v>65</v>
      </c>
      <c r="M202" s="110">
        <v>16</v>
      </c>
      <c r="N202" s="111">
        <v>57</v>
      </c>
      <c r="O202" s="110">
        <v>100</v>
      </c>
      <c r="P202" s="111">
        <v>131</v>
      </c>
      <c r="Q202" s="110" t="s">
        <v>465</v>
      </c>
      <c r="R202" s="111">
        <v>7</v>
      </c>
      <c r="S202" s="110">
        <v>737</v>
      </c>
      <c r="T202" s="111">
        <v>989</v>
      </c>
      <c r="U202" s="110">
        <v>150</v>
      </c>
      <c r="V202" s="111">
        <v>194</v>
      </c>
      <c r="W202" s="110">
        <v>44</v>
      </c>
      <c r="X202" s="111">
        <v>60</v>
      </c>
      <c r="Y202" s="110">
        <v>1558</v>
      </c>
      <c r="Z202" s="111">
        <v>2000</v>
      </c>
    </row>
    <row r="203" spans="1:26" ht="12.75" customHeight="1">
      <c r="A203" s="113">
        <v>1715</v>
      </c>
      <c r="B203" s="113" t="s">
        <v>307</v>
      </c>
      <c r="C203" s="114">
        <v>9</v>
      </c>
      <c r="D203" s="115">
        <v>13</v>
      </c>
      <c r="E203" s="114">
        <v>16</v>
      </c>
      <c r="F203" s="115">
        <v>19</v>
      </c>
      <c r="G203" s="114">
        <v>8</v>
      </c>
      <c r="H203" s="116">
        <v>8</v>
      </c>
      <c r="I203" s="114" t="s">
        <v>465</v>
      </c>
      <c r="J203" s="115">
        <v>5</v>
      </c>
      <c r="K203" s="114" t="s">
        <v>465</v>
      </c>
      <c r="L203" s="115" t="s">
        <v>465</v>
      </c>
      <c r="M203" s="114" t="s">
        <v>465</v>
      </c>
      <c r="N203" s="115" t="s">
        <v>465</v>
      </c>
      <c r="O203" s="114">
        <v>0</v>
      </c>
      <c r="P203" s="115">
        <v>0</v>
      </c>
      <c r="Q203" s="114">
        <v>0</v>
      </c>
      <c r="R203" s="115">
        <v>0</v>
      </c>
      <c r="S203" s="114">
        <v>35</v>
      </c>
      <c r="T203" s="115">
        <v>47</v>
      </c>
      <c r="U203" s="114">
        <v>14</v>
      </c>
      <c r="V203" s="115">
        <v>20</v>
      </c>
      <c r="W203" s="114">
        <v>0</v>
      </c>
      <c r="X203" s="115">
        <v>0</v>
      </c>
      <c r="Y203" s="114">
        <v>68</v>
      </c>
      <c r="Z203" s="115">
        <v>82</v>
      </c>
    </row>
    <row r="204" spans="1:26" s="51" customFormat="1" ht="12.75" customHeight="1">
      <c r="A204" s="113">
        <v>1730</v>
      </c>
      <c r="B204" s="113" t="s">
        <v>300</v>
      </c>
      <c r="C204" s="114">
        <v>12</v>
      </c>
      <c r="D204" s="115">
        <v>15</v>
      </c>
      <c r="E204" s="114">
        <v>12</v>
      </c>
      <c r="F204" s="115">
        <v>14</v>
      </c>
      <c r="G204" s="114" t="s">
        <v>465</v>
      </c>
      <c r="H204" s="116" t="s">
        <v>465</v>
      </c>
      <c r="I204" s="114">
        <v>8</v>
      </c>
      <c r="J204" s="115">
        <v>10</v>
      </c>
      <c r="K204" s="114" t="s">
        <v>465</v>
      </c>
      <c r="L204" s="115" t="s">
        <v>465</v>
      </c>
      <c r="M204" s="114">
        <v>0</v>
      </c>
      <c r="N204" s="115">
        <v>0</v>
      </c>
      <c r="O204" s="114">
        <v>0</v>
      </c>
      <c r="P204" s="115" t="s">
        <v>465</v>
      </c>
      <c r="Q204" s="114">
        <v>0</v>
      </c>
      <c r="R204" s="115">
        <v>0</v>
      </c>
      <c r="S204" s="114">
        <v>22</v>
      </c>
      <c r="T204" s="115">
        <v>28</v>
      </c>
      <c r="U204" s="114">
        <v>0</v>
      </c>
      <c r="V204" s="115">
        <v>0</v>
      </c>
      <c r="W204" s="114">
        <v>0</v>
      </c>
      <c r="X204" s="115">
        <v>0</v>
      </c>
      <c r="Y204" s="114">
        <v>40</v>
      </c>
      <c r="Z204" s="115">
        <v>50</v>
      </c>
    </row>
    <row r="205" spans="1:26" s="51" customFormat="1" ht="12.75" customHeight="1">
      <c r="A205" s="113">
        <v>1737</v>
      </c>
      <c r="B205" s="113" t="s">
        <v>313</v>
      </c>
      <c r="C205" s="114">
        <v>14</v>
      </c>
      <c r="D205" s="115">
        <v>23</v>
      </c>
      <c r="E205" s="114">
        <v>11</v>
      </c>
      <c r="F205" s="115">
        <v>23</v>
      </c>
      <c r="G205" s="114" t="s">
        <v>465</v>
      </c>
      <c r="H205" s="116">
        <v>4</v>
      </c>
      <c r="I205" s="114">
        <v>9</v>
      </c>
      <c r="J205" s="115">
        <v>16</v>
      </c>
      <c r="K205" s="114" t="s">
        <v>465</v>
      </c>
      <c r="L205" s="115">
        <v>4</v>
      </c>
      <c r="M205" s="114" t="s">
        <v>465</v>
      </c>
      <c r="N205" s="115">
        <v>5</v>
      </c>
      <c r="O205" s="114" t="s">
        <v>465</v>
      </c>
      <c r="P205" s="115" t="s">
        <v>465</v>
      </c>
      <c r="Q205" s="114">
        <v>0</v>
      </c>
      <c r="R205" s="115">
        <v>0</v>
      </c>
      <c r="S205" s="114">
        <v>23</v>
      </c>
      <c r="T205" s="115">
        <v>30</v>
      </c>
      <c r="U205" s="114">
        <v>8</v>
      </c>
      <c r="V205" s="115">
        <v>9</v>
      </c>
      <c r="W205" s="114">
        <v>0</v>
      </c>
      <c r="X205" s="115">
        <v>0</v>
      </c>
      <c r="Y205" s="114">
        <v>58</v>
      </c>
      <c r="Z205" s="115">
        <v>76</v>
      </c>
    </row>
    <row r="206" spans="1:26" s="51" customFormat="1" ht="12.75" customHeight="1">
      <c r="A206" s="113">
        <v>1760</v>
      </c>
      <c r="B206" s="113" t="s">
        <v>310</v>
      </c>
      <c r="C206" s="114">
        <v>5</v>
      </c>
      <c r="D206" s="115">
        <v>8</v>
      </c>
      <c r="E206" s="114" t="s">
        <v>465</v>
      </c>
      <c r="F206" s="115">
        <v>6</v>
      </c>
      <c r="G206" s="114" t="s">
        <v>465</v>
      </c>
      <c r="H206" s="116" t="s">
        <v>465</v>
      </c>
      <c r="I206" s="114" t="s">
        <v>465</v>
      </c>
      <c r="J206" s="115" t="s">
        <v>465</v>
      </c>
      <c r="K206" s="114">
        <v>0</v>
      </c>
      <c r="L206" s="115" t="s">
        <v>465</v>
      </c>
      <c r="M206" s="114" t="s">
        <v>465</v>
      </c>
      <c r="N206" s="115" t="s">
        <v>465</v>
      </c>
      <c r="O206" s="114">
        <v>0</v>
      </c>
      <c r="P206" s="115">
        <v>0</v>
      </c>
      <c r="Q206" s="114">
        <v>0</v>
      </c>
      <c r="R206" s="115">
        <v>0</v>
      </c>
      <c r="S206" s="114">
        <v>0</v>
      </c>
      <c r="T206" s="115">
        <v>0</v>
      </c>
      <c r="U206" s="114">
        <v>0</v>
      </c>
      <c r="V206" s="115">
        <v>0</v>
      </c>
      <c r="W206" s="114" t="s">
        <v>465</v>
      </c>
      <c r="X206" s="115" t="s">
        <v>465</v>
      </c>
      <c r="Y206" s="114">
        <v>9</v>
      </c>
      <c r="Z206" s="115">
        <v>14</v>
      </c>
    </row>
    <row r="207" spans="1:26" s="51" customFormat="1" ht="12.75" customHeight="1">
      <c r="A207" s="113">
        <v>1761</v>
      </c>
      <c r="B207" s="113" t="s">
        <v>305</v>
      </c>
      <c r="C207" s="114">
        <v>9</v>
      </c>
      <c r="D207" s="115">
        <v>19</v>
      </c>
      <c r="E207" s="114">
        <v>8</v>
      </c>
      <c r="F207" s="115">
        <v>15</v>
      </c>
      <c r="G207" s="114" t="s">
        <v>465</v>
      </c>
      <c r="H207" s="116" t="s">
        <v>465</v>
      </c>
      <c r="I207" s="114">
        <v>5</v>
      </c>
      <c r="J207" s="115">
        <v>6</v>
      </c>
      <c r="K207" s="114" t="s">
        <v>465</v>
      </c>
      <c r="L207" s="115" t="s">
        <v>465</v>
      </c>
      <c r="M207" s="114">
        <v>0</v>
      </c>
      <c r="N207" s="115" t="s">
        <v>465</v>
      </c>
      <c r="O207" s="114">
        <v>0</v>
      </c>
      <c r="P207" s="115">
        <v>0</v>
      </c>
      <c r="Q207" s="114">
        <v>0</v>
      </c>
      <c r="R207" s="115">
        <v>0</v>
      </c>
      <c r="S207" s="114">
        <v>51</v>
      </c>
      <c r="T207" s="115">
        <v>61</v>
      </c>
      <c r="U207" s="114">
        <v>14</v>
      </c>
      <c r="V207" s="115">
        <v>15</v>
      </c>
      <c r="W207" s="114">
        <v>0</v>
      </c>
      <c r="X207" s="115">
        <v>0</v>
      </c>
      <c r="Y207" s="114">
        <v>70</v>
      </c>
      <c r="Z207" s="115">
        <v>91</v>
      </c>
    </row>
    <row r="208" spans="1:26" s="51" customFormat="1" ht="12.75" customHeight="1">
      <c r="A208" s="113">
        <v>1762</v>
      </c>
      <c r="B208" s="113" t="s">
        <v>309</v>
      </c>
      <c r="C208" s="114">
        <v>4</v>
      </c>
      <c r="D208" s="115">
        <v>4</v>
      </c>
      <c r="E208" s="114" t="s">
        <v>465</v>
      </c>
      <c r="F208" s="115">
        <v>4</v>
      </c>
      <c r="G208" s="114" t="s">
        <v>465</v>
      </c>
      <c r="H208" s="116" t="s">
        <v>465</v>
      </c>
      <c r="I208" s="114" t="s">
        <v>465</v>
      </c>
      <c r="J208" s="115" t="s">
        <v>465</v>
      </c>
      <c r="K208" s="114">
        <v>0</v>
      </c>
      <c r="L208" s="115">
        <v>0</v>
      </c>
      <c r="M208" s="114">
        <v>0</v>
      </c>
      <c r="N208" s="115">
        <v>0</v>
      </c>
      <c r="O208" s="114">
        <v>0</v>
      </c>
      <c r="P208" s="115">
        <v>0</v>
      </c>
      <c r="Q208" s="114">
        <v>0</v>
      </c>
      <c r="R208" s="115">
        <v>0</v>
      </c>
      <c r="S208" s="114">
        <v>10</v>
      </c>
      <c r="T208" s="115">
        <v>18</v>
      </c>
      <c r="U208" s="114">
        <v>0</v>
      </c>
      <c r="V208" s="115">
        <v>0</v>
      </c>
      <c r="W208" s="114">
        <v>0</v>
      </c>
      <c r="X208" s="115" t="s">
        <v>465</v>
      </c>
      <c r="Y208" s="114">
        <v>15</v>
      </c>
      <c r="Z208" s="115">
        <v>27</v>
      </c>
    </row>
    <row r="209" spans="1:26" s="51" customFormat="1" ht="12.75" customHeight="1">
      <c r="A209" s="113">
        <v>1763</v>
      </c>
      <c r="B209" s="113" t="s">
        <v>302</v>
      </c>
      <c r="C209" s="114">
        <v>17</v>
      </c>
      <c r="D209" s="115">
        <v>22</v>
      </c>
      <c r="E209" s="114">
        <v>13</v>
      </c>
      <c r="F209" s="115">
        <v>17</v>
      </c>
      <c r="G209" s="114" t="s">
        <v>465</v>
      </c>
      <c r="H209" s="116" t="s">
        <v>465</v>
      </c>
      <c r="I209" s="114">
        <v>9</v>
      </c>
      <c r="J209" s="115">
        <v>13</v>
      </c>
      <c r="K209" s="114">
        <v>0</v>
      </c>
      <c r="L209" s="115" t="s">
        <v>465</v>
      </c>
      <c r="M209" s="114" t="s">
        <v>465</v>
      </c>
      <c r="N209" s="115" t="s">
        <v>465</v>
      </c>
      <c r="O209" s="114">
        <v>10</v>
      </c>
      <c r="P209" s="115">
        <v>18</v>
      </c>
      <c r="Q209" s="114">
        <v>0</v>
      </c>
      <c r="R209" s="115" t="s">
        <v>465</v>
      </c>
      <c r="S209" s="114">
        <v>17</v>
      </c>
      <c r="T209" s="115">
        <v>26</v>
      </c>
      <c r="U209" s="114">
        <v>15</v>
      </c>
      <c r="V209" s="115">
        <v>17</v>
      </c>
      <c r="W209" s="114" t="s">
        <v>465</v>
      </c>
      <c r="X209" s="115" t="s">
        <v>465</v>
      </c>
      <c r="Y209" s="114">
        <v>61</v>
      </c>
      <c r="Z209" s="115">
        <v>78</v>
      </c>
    </row>
    <row r="210" spans="1:26" s="51" customFormat="1" ht="12.75" customHeight="1">
      <c r="A210" s="113">
        <v>1764</v>
      </c>
      <c r="B210" s="113" t="s">
        <v>303</v>
      </c>
      <c r="C210" s="114">
        <v>14</v>
      </c>
      <c r="D210" s="115">
        <v>18</v>
      </c>
      <c r="E210" s="114">
        <v>18</v>
      </c>
      <c r="F210" s="115">
        <v>24</v>
      </c>
      <c r="G210" s="114" t="s">
        <v>465</v>
      </c>
      <c r="H210" s="116" t="s">
        <v>465</v>
      </c>
      <c r="I210" s="114">
        <v>0</v>
      </c>
      <c r="J210" s="115">
        <v>0</v>
      </c>
      <c r="K210" s="114" t="s">
        <v>465</v>
      </c>
      <c r="L210" s="115">
        <v>4</v>
      </c>
      <c r="M210" s="114">
        <v>0</v>
      </c>
      <c r="N210" s="115">
        <v>0</v>
      </c>
      <c r="O210" s="114">
        <v>0</v>
      </c>
      <c r="P210" s="115">
        <v>0</v>
      </c>
      <c r="Q210" s="114">
        <v>0</v>
      </c>
      <c r="R210" s="115">
        <v>0</v>
      </c>
      <c r="S210" s="114">
        <v>27</v>
      </c>
      <c r="T210" s="115">
        <v>32</v>
      </c>
      <c r="U210" s="114">
        <v>9</v>
      </c>
      <c r="V210" s="115">
        <v>11</v>
      </c>
      <c r="W210" s="114">
        <v>0</v>
      </c>
      <c r="X210" s="115">
        <v>0</v>
      </c>
      <c r="Y210" s="114">
        <v>53</v>
      </c>
      <c r="Z210" s="115">
        <v>63</v>
      </c>
    </row>
    <row r="211" spans="1:26" s="51" customFormat="1" ht="12.75" customHeight="1">
      <c r="A211" s="113">
        <v>1765</v>
      </c>
      <c r="B211" s="113" t="s">
        <v>314</v>
      </c>
      <c r="C211" s="114">
        <v>10</v>
      </c>
      <c r="D211" s="115">
        <v>16</v>
      </c>
      <c r="E211" s="114">
        <v>14</v>
      </c>
      <c r="F211" s="115">
        <v>19</v>
      </c>
      <c r="G211" s="114" t="s">
        <v>465</v>
      </c>
      <c r="H211" s="116" t="s">
        <v>465</v>
      </c>
      <c r="I211" s="114">
        <v>6</v>
      </c>
      <c r="J211" s="115">
        <v>7</v>
      </c>
      <c r="K211" s="114">
        <v>0</v>
      </c>
      <c r="L211" s="115" t="s">
        <v>465</v>
      </c>
      <c r="M211" s="114">
        <v>0</v>
      </c>
      <c r="N211" s="115">
        <v>4</v>
      </c>
      <c r="O211" s="114">
        <v>0</v>
      </c>
      <c r="P211" s="115">
        <v>0</v>
      </c>
      <c r="Q211" s="114">
        <v>0</v>
      </c>
      <c r="R211" s="115">
        <v>0</v>
      </c>
      <c r="S211" s="114">
        <v>27</v>
      </c>
      <c r="T211" s="115">
        <v>40</v>
      </c>
      <c r="U211" s="114">
        <v>0</v>
      </c>
      <c r="V211" s="115">
        <v>0</v>
      </c>
      <c r="W211" s="114">
        <v>0</v>
      </c>
      <c r="X211" s="115">
        <v>0</v>
      </c>
      <c r="Y211" s="114">
        <v>42</v>
      </c>
      <c r="Z211" s="115">
        <v>63</v>
      </c>
    </row>
    <row r="212" spans="1:26" s="51" customFormat="1" ht="12.75" customHeight="1">
      <c r="A212" s="113">
        <v>1766</v>
      </c>
      <c r="B212" s="113" t="s">
        <v>311</v>
      </c>
      <c r="C212" s="114">
        <v>21</v>
      </c>
      <c r="D212" s="115">
        <v>33</v>
      </c>
      <c r="E212" s="114">
        <v>19</v>
      </c>
      <c r="F212" s="115">
        <v>32</v>
      </c>
      <c r="G212" s="114">
        <v>6</v>
      </c>
      <c r="H212" s="116">
        <v>7</v>
      </c>
      <c r="I212" s="114">
        <v>11</v>
      </c>
      <c r="J212" s="115">
        <v>16</v>
      </c>
      <c r="K212" s="114" t="s">
        <v>465</v>
      </c>
      <c r="L212" s="115" t="s">
        <v>465</v>
      </c>
      <c r="M212" s="114" t="s">
        <v>465</v>
      </c>
      <c r="N212" s="115" t="s">
        <v>465</v>
      </c>
      <c r="O212" s="114">
        <v>9</v>
      </c>
      <c r="P212" s="115">
        <v>12</v>
      </c>
      <c r="Q212" s="114">
        <v>0</v>
      </c>
      <c r="R212" s="115">
        <v>0</v>
      </c>
      <c r="S212" s="114">
        <v>48</v>
      </c>
      <c r="T212" s="115">
        <v>66</v>
      </c>
      <c r="U212" s="114" t="s">
        <v>465</v>
      </c>
      <c r="V212" s="115">
        <v>12</v>
      </c>
      <c r="W212" s="114">
        <v>0</v>
      </c>
      <c r="X212" s="115">
        <v>0</v>
      </c>
      <c r="Y212" s="114">
        <v>86</v>
      </c>
      <c r="Z212" s="115">
        <v>121</v>
      </c>
    </row>
    <row r="213" spans="1:26" s="51" customFormat="1" ht="12.75" customHeight="1">
      <c r="A213" s="113">
        <v>1780</v>
      </c>
      <c r="B213" s="113" t="s">
        <v>306</v>
      </c>
      <c r="C213" s="114">
        <v>158</v>
      </c>
      <c r="D213" s="115">
        <v>186</v>
      </c>
      <c r="E213" s="114">
        <v>105</v>
      </c>
      <c r="F213" s="115">
        <v>136</v>
      </c>
      <c r="G213" s="114">
        <v>73</v>
      </c>
      <c r="H213" s="116">
        <v>77</v>
      </c>
      <c r="I213" s="114">
        <v>37</v>
      </c>
      <c r="J213" s="115">
        <v>50</v>
      </c>
      <c r="K213" s="114">
        <v>24</v>
      </c>
      <c r="L213" s="115">
        <v>27</v>
      </c>
      <c r="M213" s="114" t="s">
        <v>465</v>
      </c>
      <c r="N213" s="115">
        <v>15</v>
      </c>
      <c r="O213" s="114">
        <v>27</v>
      </c>
      <c r="P213" s="115">
        <v>30</v>
      </c>
      <c r="Q213" s="114" t="s">
        <v>465</v>
      </c>
      <c r="R213" s="115" t="s">
        <v>465</v>
      </c>
      <c r="S213" s="114">
        <v>228</v>
      </c>
      <c r="T213" s="115">
        <v>295</v>
      </c>
      <c r="U213" s="114">
        <v>35</v>
      </c>
      <c r="V213" s="115">
        <v>45</v>
      </c>
      <c r="W213" s="114">
        <v>0</v>
      </c>
      <c r="X213" s="115">
        <v>0</v>
      </c>
      <c r="Y213" s="114">
        <v>531</v>
      </c>
      <c r="Z213" s="115">
        <v>632</v>
      </c>
    </row>
    <row r="214" spans="1:26" s="51" customFormat="1" ht="12.75" customHeight="1">
      <c r="A214" s="113">
        <v>1781</v>
      </c>
      <c r="B214" s="113" t="s">
        <v>308</v>
      </c>
      <c r="C214" s="114">
        <v>42</v>
      </c>
      <c r="D214" s="115">
        <v>62</v>
      </c>
      <c r="E214" s="114">
        <v>28</v>
      </c>
      <c r="F214" s="115">
        <v>45</v>
      </c>
      <c r="G214" s="114">
        <v>13</v>
      </c>
      <c r="H214" s="116">
        <v>16</v>
      </c>
      <c r="I214" s="114">
        <v>18</v>
      </c>
      <c r="J214" s="115">
        <v>24</v>
      </c>
      <c r="K214" s="114">
        <v>0</v>
      </c>
      <c r="L214" s="115" t="s">
        <v>465</v>
      </c>
      <c r="M214" s="114" t="s">
        <v>465</v>
      </c>
      <c r="N214" s="115" t="s">
        <v>465</v>
      </c>
      <c r="O214" s="114">
        <v>16</v>
      </c>
      <c r="P214" s="115">
        <v>20</v>
      </c>
      <c r="Q214" s="114" t="s">
        <v>465</v>
      </c>
      <c r="R214" s="115" t="s">
        <v>465</v>
      </c>
      <c r="S214" s="114">
        <v>64</v>
      </c>
      <c r="T214" s="115">
        <v>104</v>
      </c>
      <c r="U214" s="114">
        <v>6</v>
      </c>
      <c r="V214" s="115" t="s">
        <v>465</v>
      </c>
      <c r="W214" s="114">
        <v>16</v>
      </c>
      <c r="X214" s="115">
        <v>19</v>
      </c>
      <c r="Y214" s="114">
        <v>139</v>
      </c>
      <c r="Z214" s="115">
        <v>199</v>
      </c>
    </row>
    <row r="215" spans="1:26" s="51" customFormat="1" ht="12.75" customHeight="1">
      <c r="A215" s="113">
        <v>1782</v>
      </c>
      <c r="B215" s="113" t="s">
        <v>301</v>
      </c>
      <c r="C215" s="114">
        <v>14</v>
      </c>
      <c r="D215" s="115">
        <v>21</v>
      </c>
      <c r="E215" s="114">
        <v>20</v>
      </c>
      <c r="F215" s="115">
        <v>32</v>
      </c>
      <c r="G215" s="114">
        <v>11</v>
      </c>
      <c r="H215" s="116">
        <v>12</v>
      </c>
      <c r="I215" s="114">
        <v>7</v>
      </c>
      <c r="J215" s="115">
        <v>10</v>
      </c>
      <c r="K215" s="114">
        <v>12</v>
      </c>
      <c r="L215" s="115">
        <v>12</v>
      </c>
      <c r="M215" s="114">
        <v>0</v>
      </c>
      <c r="N215" s="115">
        <v>4</v>
      </c>
      <c r="O215" s="114">
        <v>0</v>
      </c>
      <c r="P215" s="115">
        <v>0</v>
      </c>
      <c r="Q215" s="114">
        <v>0</v>
      </c>
      <c r="R215" s="115">
        <v>0</v>
      </c>
      <c r="S215" s="114">
        <v>24</v>
      </c>
      <c r="T215" s="115">
        <v>29</v>
      </c>
      <c r="U215" s="114">
        <v>20</v>
      </c>
      <c r="V215" s="115">
        <v>28</v>
      </c>
      <c r="W215" s="114">
        <v>0</v>
      </c>
      <c r="X215" s="115">
        <v>0</v>
      </c>
      <c r="Y215" s="114">
        <v>72</v>
      </c>
      <c r="Z215" s="115">
        <v>94</v>
      </c>
    </row>
    <row r="216" spans="1:26" s="51" customFormat="1" ht="12.75" customHeight="1">
      <c r="A216" s="113">
        <v>1783</v>
      </c>
      <c r="B216" s="113" t="s">
        <v>304</v>
      </c>
      <c r="C216" s="114">
        <v>16</v>
      </c>
      <c r="D216" s="115">
        <v>22</v>
      </c>
      <c r="E216" s="114">
        <v>16</v>
      </c>
      <c r="F216" s="115">
        <v>30</v>
      </c>
      <c r="G216" s="114" t="s">
        <v>465</v>
      </c>
      <c r="H216" s="116" t="s">
        <v>465</v>
      </c>
      <c r="I216" s="114">
        <v>11</v>
      </c>
      <c r="J216" s="115">
        <v>13</v>
      </c>
      <c r="K216" s="114">
        <v>0</v>
      </c>
      <c r="L216" s="115" t="s">
        <v>465</v>
      </c>
      <c r="M216" s="114" t="s">
        <v>465</v>
      </c>
      <c r="N216" s="115">
        <v>8</v>
      </c>
      <c r="O216" s="114" t="s">
        <v>465</v>
      </c>
      <c r="P216" s="115" t="s">
        <v>465</v>
      </c>
      <c r="Q216" s="114">
        <v>0</v>
      </c>
      <c r="R216" s="115">
        <v>0</v>
      </c>
      <c r="S216" s="114">
        <v>41</v>
      </c>
      <c r="T216" s="115">
        <v>51</v>
      </c>
      <c r="U216" s="114">
        <v>11</v>
      </c>
      <c r="V216" s="115">
        <v>14</v>
      </c>
      <c r="W216" s="114">
        <v>0</v>
      </c>
      <c r="X216" s="115">
        <v>0</v>
      </c>
      <c r="Y216" s="114">
        <v>79</v>
      </c>
      <c r="Z216" s="115">
        <v>103</v>
      </c>
    </row>
    <row r="217" spans="1:26" s="51" customFormat="1" ht="12.75" customHeight="1">
      <c r="A217" s="113">
        <v>1784</v>
      </c>
      <c r="B217" s="113" t="s">
        <v>299</v>
      </c>
      <c r="C217" s="114">
        <v>27</v>
      </c>
      <c r="D217" s="115">
        <v>37</v>
      </c>
      <c r="E217" s="114">
        <v>26</v>
      </c>
      <c r="F217" s="115">
        <v>43</v>
      </c>
      <c r="G217" s="114">
        <v>7</v>
      </c>
      <c r="H217" s="116">
        <v>8</v>
      </c>
      <c r="I217" s="114">
        <v>0</v>
      </c>
      <c r="J217" s="115">
        <v>0</v>
      </c>
      <c r="K217" s="114">
        <v>5</v>
      </c>
      <c r="L217" s="115">
        <v>5</v>
      </c>
      <c r="M217" s="114" t="s">
        <v>465</v>
      </c>
      <c r="N217" s="115">
        <v>4</v>
      </c>
      <c r="O217" s="114">
        <v>15</v>
      </c>
      <c r="P217" s="115">
        <v>21</v>
      </c>
      <c r="Q217" s="114">
        <v>0</v>
      </c>
      <c r="R217" s="115">
        <v>0</v>
      </c>
      <c r="S217" s="114">
        <v>86</v>
      </c>
      <c r="T217" s="115">
        <v>121</v>
      </c>
      <c r="U217" s="114" t="s">
        <v>465</v>
      </c>
      <c r="V217" s="115" t="s">
        <v>465</v>
      </c>
      <c r="W217" s="114">
        <v>23</v>
      </c>
      <c r="X217" s="115">
        <v>35</v>
      </c>
      <c r="Y217" s="114">
        <v>151</v>
      </c>
      <c r="Z217" s="115">
        <v>215</v>
      </c>
    </row>
    <row r="218" spans="1:26" s="51" customFormat="1" ht="12.75" customHeight="1">
      <c r="A218" s="113">
        <v>1785</v>
      </c>
      <c r="B218" s="113" t="s">
        <v>312</v>
      </c>
      <c r="C218" s="114">
        <v>27</v>
      </c>
      <c r="D218" s="115">
        <v>30</v>
      </c>
      <c r="E218" s="114">
        <v>20</v>
      </c>
      <c r="F218" s="115">
        <v>29</v>
      </c>
      <c r="G218" s="114">
        <v>8</v>
      </c>
      <c r="H218" s="116">
        <v>9</v>
      </c>
      <c r="I218" s="114">
        <v>0</v>
      </c>
      <c r="J218" s="115">
        <v>0</v>
      </c>
      <c r="K218" s="114" t="s">
        <v>465</v>
      </c>
      <c r="L218" s="115" t="s">
        <v>465</v>
      </c>
      <c r="M218" s="114" t="s">
        <v>465</v>
      </c>
      <c r="N218" s="115">
        <v>4</v>
      </c>
      <c r="O218" s="114">
        <v>17</v>
      </c>
      <c r="P218" s="115">
        <v>18</v>
      </c>
      <c r="Q218" s="114">
        <v>0</v>
      </c>
      <c r="R218" s="115">
        <v>0</v>
      </c>
      <c r="S218" s="114">
        <v>34</v>
      </c>
      <c r="T218" s="115">
        <v>46</v>
      </c>
      <c r="U218" s="114">
        <v>12</v>
      </c>
      <c r="V218" s="115">
        <v>15</v>
      </c>
      <c r="W218" s="114">
        <v>0</v>
      </c>
      <c r="X218" s="115">
        <v>0</v>
      </c>
      <c r="Y218" s="114">
        <v>86</v>
      </c>
      <c r="Z218" s="115">
        <v>104</v>
      </c>
    </row>
    <row r="219" spans="1:26" s="51" customFormat="1" ht="12.75" customHeight="1">
      <c r="A219" s="109">
        <v>18</v>
      </c>
      <c r="B219" s="109" t="s">
        <v>315</v>
      </c>
      <c r="C219" s="110">
        <v>432</v>
      </c>
      <c r="D219" s="111">
        <v>535</v>
      </c>
      <c r="E219" s="110">
        <v>494</v>
      </c>
      <c r="F219" s="111">
        <v>650</v>
      </c>
      <c r="G219" s="110">
        <v>93</v>
      </c>
      <c r="H219" s="112">
        <v>123</v>
      </c>
      <c r="I219" s="110">
        <v>67</v>
      </c>
      <c r="J219" s="111">
        <v>86</v>
      </c>
      <c r="K219" s="110">
        <v>173</v>
      </c>
      <c r="L219" s="111">
        <v>226</v>
      </c>
      <c r="M219" s="110">
        <v>24</v>
      </c>
      <c r="N219" s="111">
        <v>68</v>
      </c>
      <c r="O219" s="110">
        <v>83</v>
      </c>
      <c r="P219" s="111">
        <v>98</v>
      </c>
      <c r="Q219" s="110">
        <v>10</v>
      </c>
      <c r="R219" s="111">
        <v>15</v>
      </c>
      <c r="S219" s="110">
        <v>1080</v>
      </c>
      <c r="T219" s="111">
        <v>1325</v>
      </c>
      <c r="U219" s="110">
        <v>127</v>
      </c>
      <c r="V219" s="111">
        <v>154</v>
      </c>
      <c r="W219" s="110">
        <v>10</v>
      </c>
      <c r="X219" s="111">
        <v>15</v>
      </c>
      <c r="Y219" s="110">
        <v>1887</v>
      </c>
      <c r="Z219" s="111">
        <v>2289</v>
      </c>
    </row>
    <row r="220" spans="1:26" ht="12.75" customHeight="1">
      <c r="A220" s="113">
        <v>1814</v>
      </c>
      <c r="B220" s="113" t="s">
        <v>323</v>
      </c>
      <c r="C220" s="114">
        <v>7</v>
      </c>
      <c r="D220" s="115">
        <v>11</v>
      </c>
      <c r="E220" s="114">
        <v>4</v>
      </c>
      <c r="F220" s="115">
        <v>8</v>
      </c>
      <c r="G220" s="114" t="s">
        <v>465</v>
      </c>
      <c r="H220" s="116" t="s">
        <v>465</v>
      </c>
      <c r="I220" s="114" t="s">
        <v>465</v>
      </c>
      <c r="J220" s="115">
        <v>5</v>
      </c>
      <c r="K220" s="114" t="s">
        <v>465</v>
      </c>
      <c r="L220" s="115" t="s">
        <v>465</v>
      </c>
      <c r="M220" s="114" t="s">
        <v>465</v>
      </c>
      <c r="N220" s="115" t="s">
        <v>465</v>
      </c>
      <c r="O220" s="114" t="s">
        <v>465</v>
      </c>
      <c r="P220" s="115" t="s">
        <v>465</v>
      </c>
      <c r="Q220" s="114" t="s">
        <v>465</v>
      </c>
      <c r="R220" s="115" t="s">
        <v>465</v>
      </c>
      <c r="S220" s="114">
        <v>34</v>
      </c>
      <c r="T220" s="115">
        <v>44</v>
      </c>
      <c r="U220" s="114">
        <v>7</v>
      </c>
      <c r="V220" s="115">
        <v>8</v>
      </c>
      <c r="W220" s="114">
        <v>0</v>
      </c>
      <c r="X220" s="115">
        <v>0</v>
      </c>
      <c r="Y220" s="114">
        <v>45</v>
      </c>
      <c r="Z220" s="115">
        <v>57</v>
      </c>
    </row>
    <row r="221" spans="1:26" s="51" customFormat="1" ht="12.75" customHeight="1">
      <c r="A221" s="113">
        <v>1860</v>
      </c>
      <c r="B221" s="113" t="s">
        <v>322</v>
      </c>
      <c r="C221" s="114">
        <v>7</v>
      </c>
      <c r="D221" s="115">
        <v>13</v>
      </c>
      <c r="E221" s="114">
        <v>7</v>
      </c>
      <c r="F221" s="115">
        <v>12</v>
      </c>
      <c r="G221" s="114" t="s">
        <v>465</v>
      </c>
      <c r="H221" s="116">
        <v>0</v>
      </c>
      <c r="I221" s="114">
        <v>0</v>
      </c>
      <c r="J221" s="115" t="s">
        <v>465</v>
      </c>
      <c r="K221" s="114" t="s">
        <v>465</v>
      </c>
      <c r="L221" s="115" t="s">
        <v>465</v>
      </c>
      <c r="M221" s="114" t="s">
        <v>465</v>
      </c>
      <c r="N221" s="115">
        <v>4</v>
      </c>
      <c r="O221" s="114">
        <v>0</v>
      </c>
      <c r="P221" s="115">
        <v>0</v>
      </c>
      <c r="Q221" s="114">
        <v>0</v>
      </c>
      <c r="R221" s="115">
        <v>0</v>
      </c>
      <c r="S221" s="114">
        <v>14</v>
      </c>
      <c r="T221" s="115">
        <v>21</v>
      </c>
      <c r="U221" s="114" t="s">
        <v>465</v>
      </c>
      <c r="V221" s="115">
        <v>5</v>
      </c>
      <c r="W221" s="114">
        <v>0</v>
      </c>
      <c r="X221" s="115">
        <v>0</v>
      </c>
      <c r="Y221" s="114">
        <v>24</v>
      </c>
      <c r="Z221" s="115">
        <v>38</v>
      </c>
    </row>
    <row r="222" spans="1:26" s="51" customFormat="1" ht="12.75" customHeight="1">
      <c r="A222" s="113">
        <v>1861</v>
      </c>
      <c r="B222" s="113" t="s">
        <v>318</v>
      </c>
      <c r="C222" s="114">
        <v>28</v>
      </c>
      <c r="D222" s="115">
        <v>32</v>
      </c>
      <c r="E222" s="114">
        <v>23</v>
      </c>
      <c r="F222" s="115">
        <v>33</v>
      </c>
      <c r="G222" s="114">
        <v>10</v>
      </c>
      <c r="H222" s="116">
        <v>26</v>
      </c>
      <c r="I222" s="114">
        <v>5</v>
      </c>
      <c r="J222" s="115">
        <v>6</v>
      </c>
      <c r="K222" s="114">
        <v>9</v>
      </c>
      <c r="L222" s="115">
        <v>13</v>
      </c>
      <c r="M222" s="114" t="s">
        <v>465</v>
      </c>
      <c r="N222" s="115">
        <v>5</v>
      </c>
      <c r="O222" s="114">
        <v>0</v>
      </c>
      <c r="P222" s="115">
        <v>0</v>
      </c>
      <c r="Q222" s="114">
        <v>0</v>
      </c>
      <c r="R222" s="115">
        <v>0</v>
      </c>
      <c r="S222" s="114">
        <v>69</v>
      </c>
      <c r="T222" s="115">
        <v>84</v>
      </c>
      <c r="U222" s="114">
        <v>15</v>
      </c>
      <c r="V222" s="115">
        <v>17</v>
      </c>
      <c r="W222" s="114">
        <v>10</v>
      </c>
      <c r="X222" s="115" t="s">
        <v>465</v>
      </c>
      <c r="Y222" s="114">
        <v>118</v>
      </c>
      <c r="Z222" s="115">
        <v>141</v>
      </c>
    </row>
    <row r="223" spans="1:26" s="51" customFormat="1" ht="12.75" customHeight="1">
      <c r="A223" s="113">
        <v>1862</v>
      </c>
      <c r="B223" s="113" t="s">
        <v>317</v>
      </c>
      <c r="C223" s="114">
        <v>14</v>
      </c>
      <c r="D223" s="115">
        <v>24</v>
      </c>
      <c r="E223" s="114">
        <v>10</v>
      </c>
      <c r="F223" s="115">
        <v>21</v>
      </c>
      <c r="G223" s="114">
        <v>15</v>
      </c>
      <c r="H223" s="116">
        <v>18</v>
      </c>
      <c r="I223" s="114">
        <v>4</v>
      </c>
      <c r="J223" s="115">
        <v>6</v>
      </c>
      <c r="K223" s="114">
        <v>12</v>
      </c>
      <c r="L223" s="115">
        <v>18</v>
      </c>
      <c r="M223" s="114" t="s">
        <v>465</v>
      </c>
      <c r="N223" s="115">
        <v>9</v>
      </c>
      <c r="O223" s="114">
        <v>51</v>
      </c>
      <c r="P223" s="115">
        <v>54</v>
      </c>
      <c r="Q223" s="114">
        <v>0</v>
      </c>
      <c r="R223" s="115">
        <v>0</v>
      </c>
      <c r="S223" s="114">
        <v>27</v>
      </c>
      <c r="T223" s="115">
        <v>32</v>
      </c>
      <c r="U223" s="114">
        <v>26</v>
      </c>
      <c r="V223" s="115">
        <v>35</v>
      </c>
      <c r="W223" s="114">
        <v>0</v>
      </c>
      <c r="X223" s="115">
        <v>0</v>
      </c>
      <c r="Y223" s="114">
        <v>120</v>
      </c>
      <c r="Z223" s="115">
        <v>149</v>
      </c>
    </row>
    <row r="224" spans="1:26" s="51" customFormat="1" ht="12.75" customHeight="1">
      <c r="A224" s="113">
        <v>1863</v>
      </c>
      <c r="B224" s="113" t="s">
        <v>319</v>
      </c>
      <c r="C224" s="114">
        <v>19</v>
      </c>
      <c r="D224" s="115">
        <v>22</v>
      </c>
      <c r="E224" s="114">
        <v>32</v>
      </c>
      <c r="F224" s="115">
        <v>38</v>
      </c>
      <c r="G224" s="114">
        <v>9</v>
      </c>
      <c r="H224" s="116">
        <v>8</v>
      </c>
      <c r="I224" s="114">
        <v>6</v>
      </c>
      <c r="J224" s="115">
        <v>6</v>
      </c>
      <c r="K224" s="114">
        <v>0</v>
      </c>
      <c r="L224" s="115">
        <v>0</v>
      </c>
      <c r="M224" s="114">
        <v>0</v>
      </c>
      <c r="N224" s="115" t="s">
        <v>465</v>
      </c>
      <c r="O224" s="114">
        <v>0</v>
      </c>
      <c r="P224" s="115">
        <v>0</v>
      </c>
      <c r="Q224" s="114">
        <v>0</v>
      </c>
      <c r="R224" s="115">
        <v>0</v>
      </c>
      <c r="S224" s="114">
        <v>24</v>
      </c>
      <c r="T224" s="115">
        <v>29</v>
      </c>
      <c r="U224" s="114">
        <v>0</v>
      </c>
      <c r="V224" s="115">
        <v>0</v>
      </c>
      <c r="W224" s="114">
        <v>0</v>
      </c>
      <c r="X224" s="115">
        <v>0</v>
      </c>
      <c r="Y224" s="114">
        <v>44</v>
      </c>
      <c r="Z224" s="115">
        <v>49</v>
      </c>
    </row>
    <row r="225" spans="1:26" s="51" customFormat="1" ht="12.75" customHeight="1">
      <c r="A225" s="113">
        <v>1864</v>
      </c>
      <c r="B225" s="113" t="s">
        <v>325</v>
      </c>
      <c r="C225" s="114">
        <v>7</v>
      </c>
      <c r="D225" s="115">
        <v>11</v>
      </c>
      <c r="E225" s="114">
        <v>7</v>
      </c>
      <c r="F225" s="115">
        <v>10</v>
      </c>
      <c r="G225" s="114" t="s">
        <v>465</v>
      </c>
      <c r="H225" s="116" t="s">
        <v>465</v>
      </c>
      <c r="I225" s="114" t="s">
        <v>465</v>
      </c>
      <c r="J225" s="115" t="s">
        <v>465</v>
      </c>
      <c r="K225" s="114">
        <v>0</v>
      </c>
      <c r="L225" s="115">
        <v>0</v>
      </c>
      <c r="M225" s="114">
        <v>0</v>
      </c>
      <c r="N225" s="115">
        <v>0</v>
      </c>
      <c r="O225" s="114">
        <v>0</v>
      </c>
      <c r="P225" s="115" t="s">
        <v>465</v>
      </c>
      <c r="Q225" s="114">
        <v>0</v>
      </c>
      <c r="R225" s="115">
        <v>0</v>
      </c>
      <c r="S225" s="114">
        <v>15</v>
      </c>
      <c r="T225" s="115">
        <v>17</v>
      </c>
      <c r="U225" s="114">
        <v>0</v>
      </c>
      <c r="V225" s="115">
        <v>0</v>
      </c>
      <c r="W225" s="114">
        <v>0</v>
      </c>
      <c r="X225" s="115">
        <v>0</v>
      </c>
      <c r="Y225" s="114">
        <v>29</v>
      </c>
      <c r="Z225" s="115">
        <v>36</v>
      </c>
    </row>
    <row r="226" spans="1:26" s="51" customFormat="1" ht="12.75" customHeight="1">
      <c r="A226" s="113">
        <v>1880</v>
      </c>
      <c r="B226" s="113" t="s">
        <v>327</v>
      </c>
      <c r="C226" s="114">
        <v>219</v>
      </c>
      <c r="D226" s="115">
        <v>254</v>
      </c>
      <c r="E226" s="114">
        <v>292</v>
      </c>
      <c r="F226" s="115">
        <v>355</v>
      </c>
      <c r="G226" s="114">
        <v>33</v>
      </c>
      <c r="H226" s="116">
        <v>41</v>
      </c>
      <c r="I226" s="114">
        <v>25</v>
      </c>
      <c r="J226" s="115">
        <v>27</v>
      </c>
      <c r="K226" s="114">
        <v>129</v>
      </c>
      <c r="L226" s="115">
        <v>161</v>
      </c>
      <c r="M226" s="114">
        <v>13</v>
      </c>
      <c r="N226" s="115">
        <v>25</v>
      </c>
      <c r="O226" s="114" t="s">
        <v>465</v>
      </c>
      <c r="P226" s="115" t="s">
        <v>465</v>
      </c>
      <c r="Q226" s="114" t="s">
        <v>465</v>
      </c>
      <c r="R226" s="115">
        <v>9</v>
      </c>
      <c r="S226" s="114">
        <v>611</v>
      </c>
      <c r="T226" s="115">
        <v>730</v>
      </c>
      <c r="U226" s="114">
        <v>56</v>
      </c>
      <c r="V226" s="115">
        <v>63</v>
      </c>
      <c r="W226" s="114">
        <v>0</v>
      </c>
      <c r="X226" s="115">
        <v>0</v>
      </c>
      <c r="Y226" s="114">
        <v>1008</v>
      </c>
      <c r="Z226" s="115">
        <v>1182</v>
      </c>
    </row>
    <row r="227" spans="1:26" s="51" customFormat="1" ht="12.75" customHeight="1">
      <c r="A227" s="113">
        <v>1881</v>
      </c>
      <c r="B227" s="113" t="s">
        <v>321</v>
      </c>
      <c r="C227" s="114">
        <v>34</v>
      </c>
      <c r="D227" s="115">
        <v>45</v>
      </c>
      <c r="E227" s="114">
        <v>21</v>
      </c>
      <c r="F227" s="115">
        <v>34</v>
      </c>
      <c r="G227" s="114" t="s">
        <v>465</v>
      </c>
      <c r="H227" s="116" t="s">
        <v>465</v>
      </c>
      <c r="I227" s="114" t="s">
        <v>465</v>
      </c>
      <c r="J227" s="115" t="s">
        <v>465</v>
      </c>
      <c r="K227" s="114" t="s">
        <v>465</v>
      </c>
      <c r="L227" s="115">
        <v>10</v>
      </c>
      <c r="M227" s="114">
        <v>0</v>
      </c>
      <c r="N227" s="115">
        <v>5</v>
      </c>
      <c r="O227" s="114">
        <v>0</v>
      </c>
      <c r="P227" s="115" t="s">
        <v>465</v>
      </c>
      <c r="Q227" s="114">
        <v>0</v>
      </c>
      <c r="R227" s="115">
        <v>0</v>
      </c>
      <c r="S227" s="114">
        <v>54</v>
      </c>
      <c r="T227" s="115">
        <v>76</v>
      </c>
      <c r="U227" s="114" t="s">
        <v>465</v>
      </c>
      <c r="V227" s="115" t="s">
        <v>465</v>
      </c>
      <c r="W227" s="114">
        <v>0</v>
      </c>
      <c r="X227" s="115">
        <v>0</v>
      </c>
      <c r="Y227" s="114">
        <v>91</v>
      </c>
      <c r="Z227" s="115">
        <v>124</v>
      </c>
    </row>
    <row r="228" spans="1:26" s="51" customFormat="1" ht="12.75" customHeight="1">
      <c r="A228" s="113">
        <v>1882</v>
      </c>
      <c r="B228" s="113" t="s">
        <v>316</v>
      </c>
      <c r="C228" s="114">
        <v>19</v>
      </c>
      <c r="D228" s="115">
        <v>27</v>
      </c>
      <c r="E228" s="114">
        <v>14</v>
      </c>
      <c r="F228" s="115">
        <v>21</v>
      </c>
      <c r="G228" s="114" t="s">
        <v>465</v>
      </c>
      <c r="H228" s="116">
        <v>4</v>
      </c>
      <c r="I228" s="114">
        <v>9</v>
      </c>
      <c r="J228" s="115">
        <v>10</v>
      </c>
      <c r="K228" s="114" t="s">
        <v>465</v>
      </c>
      <c r="L228" s="115" t="s">
        <v>465</v>
      </c>
      <c r="M228" s="114">
        <v>0</v>
      </c>
      <c r="N228" s="115">
        <v>8</v>
      </c>
      <c r="O228" s="114">
        <v>9</v>
      </c>
      <c r="P228" s="115">
        <v>15</v>
      </c>
      <c r="Q228" s="114" t="s">
        <v>465</v>
      </c>
      <c r="R228" s="115" t="s">
        <v>465</v>
      </c>
      <c r="S228" s="114">
        <v>29</v>
      </c>
      <c r="T228" s="115">
        <v>39</v>
      </c>
      <c r="U228" s="114">
        <v>7</v>
      </c>
      <c r="V228" s="115">
        <v>9</v>
      </c>
      <c r="W228" s="114">
        <v>0</v>
      </c>
      <c r="X228" s="115">
        <v>0</v>
      </c>
      <c r="Y228" s="114">
        <v>63</v>
      </c>
      <c r="Z228" s="115">
        <v>87</v>
      </c>
    </row>
    <row r="229" spans="1:26" s="51" customFormat="1" ht="12.75" customHeight="1">
      <c r="A229" s="113">
        <v>1883</v>
      </c>
      <c r="B229" s="113" t="s">
        <v>320</v>
      </c>
      <c r="C229" s="114">
        <v>35</v>
      </c>
      <c r="D229" s="115">
        <v>46</v>
      </c>
      <c r="E229" s="114">
        <v>34</v>
      </c>
      <c r="F229" s="115">
        <v>56</v>
      </c>
      <c r="G229" s="114">
        <v>10</v>
      </c>
      <c r="H229" s="116">
        <v>10</v>
      </c>
      <c r="I229" s="114">
        <v>5</v>
      </c>
      <c r="J229" s="115">
        <v>10</v>
      </c>
      <c r="K229" s="114">
        <v>0</v>
      </c>
      <c r="L229" s="115">
        <v>0</v>
      </c>
      <c r="M229" s="114">
        <v>0</v>
      </c>
      <c r="N229" s="115">
        <v>5</v>
      </c>
      <c r="O229" s="114">
        <v>0</v>
      </c>
      <c r="P229" s="115">
        <v>0</v>
      </c>
      <c r="Q229" s="114">
        <v>0</v>
      </c>
      <c r="R229" s="115">
        <v>0</v>
      </c>
      <c r="S229" s="114">
        <v>70</v>
      </c>
      <c r="T229" s="115">
        <v>102</v>
      </c>
      <c r="U229" s="114" t="s">
        <v>465</v>
      </c>
      <c r="V229" s="115">
        <v>4</v>
      </c>
      <c r="W229" s="114">
        <v>0</v>
      </c>
      <c r="X229" s="115" t="s">
        <v>465</v>
      </c>
      <c r="Y229" s="114">
        <v>134</v>
      </c>
      <c r="Z229" s="115">
        <v>186</v>
      </c>
    </row>
    <row r="230" spans="1:26" s="51" customFormat="1" ht="12.75" customHeight="1">
      <c r="A230" s="113">
        <v>1884</v>
      </c>
      <c r="B230" s="113" t="s">
        <v>326</v>
      </c>
      <c r="C230" s="114">
        <v>21</v>
      </c>
      <c r="D230" s="115">
        <v>23</v>
      </c>
      <c r="E230" s="114">
        <v>22</v>
      </c>
      <c r="F230" s="115">
        <v>29</v>
      </c>
      <c r="G230" s="114" t="s">
        <v>465</v>
      </c>
      <c r="H230" s="116" t="s">
        <v>465</v>
      </c>
      <c r="I230" s="114">
        <v>7</v>
      </c>
      <c r="J230" s="115">
        <v>9</v>
      </c>
      <c r="K230" s="114" t="s">
        <v>465</v>
      </c>
      <c r="L230" s="115" t="s">
        <v>465</v>
      </c>
      <c r="M230" s="114">
        <v>0</v>
      </c>
      <c r="N230" s="115">
        <v>0</v>
      </c>
      <c r="O230" s="114">
        <v>6</v>
      </c>
      <c r="P230" s="115">
        <v>6</v>
      </c>
      <c r="Q230" s="114" t="s">
        <v>465</v>
      </c>
      <c r="R230" s="115" t="s">
        <v>465</v>
      </c>
      <c r="S230" s="114">
        <v>37</v>
      </c>
      <c r="T230" s="115">
        <v>46</v>
      </c>
      <c r="U230" s="114">
        <v>8</v>
      </c>
      <c r="V230" s="115">
        <v>8</v>
      </c>
      <c r="W230" s="114">
        <v>0</v>
      </c>
      <c r="X230" s="115">
        <v>0</v>
      </c>
      <c r="Y230" s="114">
        <v>68</v>
      </c>
      <c r="Z230" s="115">
        <v>80</v>
      </c>
    </row>
    <row r="231" spans="1:26" s="51" customFormat="1" ht="12.75" customHeight="1">
      <c r="A231" s="113">
        <v>1885</v>
      </c>
      <c r="B231" s="113" t="s">
        <v>324</v>
      </c>
      <c r="C231" s="114">
        <v>22</v>
      </c>
      <c r="D231" s="115">
        <v>30</v>
      </c>
      <c r="E231" s="114">
        <v>36</v>
      </c>
      <c r="F231" s="115">
        <v>46</v>
      </c>
      <c r="G231" s="114">
        <v>5</v>
      </c>
      <c r="H231" s="116">
        <v>7</v>
      </c>
      <c r="I231" s="114">
        <v>0</v>
      </c>
      <c r="J231" s="115">
        <v>0</v>
      </c>
      <c r="K231" s="114">
        <v>11</v>
      </c>
      <c r="L231" s="115">
        <v>15</v>
      </c>
      <c r="M231" s="114" t="s">
        <v>465</v>
      </c>
      <c r="N231" s="115" t="s">
        <v>465</v>
      </c>
      <c r="O231" s="114">
        <v>13</v>
      </c>
      <c r="P231" s="115">
        <v>15</v>
      </c>
      <c r="Q231" s="114">
        <v>0</v>
      </c>
      <c r="R231" s="115">
        <v>0</v>
      </c>
      <c r="S231" s="114">
        <v>97</v>
      </c>
      <c r="T231" s="115">
        <v>113</v>
      </c>
      <c r="U231" s="114" t="s">
        <v>465</v>
      </c>
      <c r="V231" s="115" t="s">
        <v>465</v>
      </c>
      <c r="W231" s="114">
        <v>0</v>
      </c>
      <c r="X231" s="115">
        <v>0</v>
      </c>
      <c r="Y231" s="114">
        <v>146</v>
      </c>
      <c r="Z231" s="115">
        <v>173</v>
      </c>
    </row>
    <row r="232" spans="1:26" s="51" customFormat="1" ht="12.75" customHeight="1">
      <c r="A232" s="109">
        <v>19</v>
      </c>
      <c r="B232" s="109" t="s">
        <v>492</v>
      </c>
      <c r="C232" s="110">
        <v>350</v>
      </c>
      <c r="D232" s="111">
        <v>451</v>
      </c>
      <c r="E232" s="110">
        <v>425</v>
      </c>
      <c r="F232" s="111">
        <v>607</v>
      </c>
      <c r="G232" s="110">
        <v>210</v>
      </c>
      <c r="H232" s="112">
        <v>230</v>
      </c>
      <c r="I232" s="110">
        <v>81</v>
      </c>
      <c r="J232" s="111">
        <v>126</v>
      </c>
      <c r="K232" s="110">
        <v>232</v>
      </c>
      <c r="L232" s="111">
        <v>301</v>
      </c>
      <c r="M232" s="110">
        <v>14</v>
      </c>
      <c r="N232" s="111">
        <v>50</v>
      </c>
      <c r="O232" s="110">
        <v>167</v>
      </c>
      <c r="P232" s="111">
        <v>215</v>
      </c>
      <c r="Q232" s="110">
        <v>17</v>
      </c>
      <c r="R232" s="111">
        <v>26</v>
      </c>
      <c r="S232" s="110">
        <v>731</v>
      </c>
      <c r="T232" s="111">
        <v>1039</v>
      </c>
      <c r="U232" s="110">
        <v>176</v>
      </c>
      <c r="V232" s="111">
        <v>217</v>
      </c>
      <c r="W232" s="110" t="s">
        <v>465</v>
      </c>
      <c r="X232" s="111" t="s">
        <v>465</v>
      </c>
      <c r="Y232" s="110">
        <v>1636</v>
      </c>
      <c r="Z232" s="111">
        <v>2100</v>
      </c>
    </row>
    <row r="233" spans="1:26" ht="12.75" customHeight="1">
      <c r="A233" s="113">
        <v>1904</v>
      </c>
      <c r="B233" s="113" t="s">
        <v>336</v>
      </c>
      <c r="C233" s="114">
        <v>8</v>
      </c>
      <c r="D233" s="115">
        <v>12</v>
      </c>
      <c r="E233" s="114">
        <v>5</v>
      </c>
      <c r="F233" s="115">
        <v>11</v>
      </c>
      <c r="G233" s="114" t="s">
        <v>465</v>
      </c>
      <c r="H233" s="116" t="s">
        <v>465</v>
      </c>
      <c r="I233" s="114" t="s">
        <v>465</v>
      </c>
      <c r="J233" s="115">
        <v>6</v>
      </c>
      <c r="K233" s="114">
        <v>28</v>
      </c>
      <c r="L233" s="115">
        <v>37</v>
      </c>
      <c r="M233" s="114">
        <v>0</v>
      </c>
      <c r="N233" s="115">
        <v>0</v>
      </c>
      <c r="O233" s="114">
        <v>0</v>
      </c>
      <c r="P233" s="115">
        <v>0</v>
      </c>
      <c r="Q233" s="114">
        <v>0</v>
      </c>
      <c r="R233" s="115">
        <v>0</v>
      </c>
      <c r="S233" s="114">
        <v>0</v>
      </c>
      <c r="T233" s="115">
        <v>0</v>
      </c>
      <c r="U233" s="114">
        <v>0</v>
      </c>
      <c r="V233" s="115">
        <v>0</v>
      </c>
      <c r="W233" s="114">
        <v>0</v>
      </c>
      <c r="X233" s="115">
        <v>0</v>
      </c>
      <c r="Y233" s="114">
        <v>36</v>
      </c>
      <c r="Z233" s="115">
        <v>49</v>
      </c>
    </row>
    <row r="234" spans="1:26" s="51" customFormat="1" ht="12.75" customHeight="1">
      <c r="A234" s="113">
        <v>1907</v>
      </c>
      <c r="B234" s="113" t="s">
        <v>337</v>
      </c>
      <c r="C234" s="114">
        <v>15</v>
      </c>
      <c r="D234" s="115">
        <v>17</v>
      </c>
      <c r="E234" s="114">
        <v>9</v>
      </c>
      <c r="F234" s="115">
        <v>10</v>
      </c>
      <c r="G234" s="114" t="s">
        <v>465</v>
      </c>
      <c r="H234" s="116" t="s">
        <v>465</v>
      </c>
      <c r="I234" s="114">
        <v>9</v>
      </c>
      <c r="J234" s="115">
        <v>9</v>
      </c>
      <c r="K234" s="114">
        <v>0</v>
      </c>
      <c r="L234" s="115">
        <v>0</v>
      </c>
      <c r="M234" s="114">
        <v>0</v>
      </c>
      <c r="N234" s="115" t="s">
        <v>465</v>
      </c>
      <c r="O234" s="114" t="s">
        <v>465</v>
      </c>
      <c r="P234" s="115">
        <v>11</v>
      </c>
      <c r="Q234" s="114">
        <v>0</v>
      </c>
      <c r="R234" s="115">
        <v>0</v>
      </c>
      <c r="S234" s="114" t="s">
        <v>465</v>
      </c>
      <c r="T234" s="115" t="s">
        <v>465</v>
      </c>
      <c r="U234" s="114">
        <v>0</v>
      </c>
      <c r="V234" s="115">
        <v>0</v>
      </c>
      <c r="W234" s="114">
        <v>0</v>
      </c>
      <c r="X234" s="115">
        <v>0</v>
      </c>
      <c r="Y234" s="114">
        <v>36</v>
      </c>
      <c r="Z234" s="115">
        <v>44</v>
      </c>
    </row>
    <row r="235" spans="1:26" s="51" customFormat="1" ht="12.75" customHeight="1">
      <c r="A235" s="113">
        <v>1960</v>
      </c>
      <c r="B235" s="113" t="s">
        <v>332</v>
      </c>
      <c r="C235" s="114">
        <v>19</v>
      </c>
      <c r="D235" s="115">
        <v>23</v>
      </c>
      <c r="E235" s="114">
        <v>20</v>
      </c>
      <c r="F235" s="115">
        <v>28</v>
      </c>
      <c r="G235" s="114">
        <v>5</v>
      </c>
      <c r="H235" s="116">
        <v>7</v>
      </c>
      <c r="I235" s="114">
        <v>11</v>
      </c>
      <c r="J235" s="115">
        <v>13</v>
      </c>
      <c r="K235" s="114">
        <v>0</v>
      </c>
      <c r="L235" s="115">
        <v>0</v>
      </c>
      <c r="M235" s="114" t="s">
        <v>465</v>
      </c>
      <c r="N235" s="115" t="s">
        <v>465</v>
      </c>
      <c r="O235" s="114" t="s">
        <v>465</v>
      </c>
      <c r="P235" s="115" t="s">
        <v>465</v>
      </c>
      <c r="Q235" s="114" t="s">
        <v>465</v>
      </c>
      <c r="R235" s="115" t="s">
        <v>465</v>
      </c>
      <c r="S235" s="114">
        <v>16</v>
      </c>
      <c r="T235" s="115">
        <v>26</v>
      </c>
      <c r="U235" s="114" t="s">
        <v>465</v>
      </c>
      <c r="V235" s="115" t="s">
        <v>465</v>
      </c>
      <c r="W235" s="114">
        <v>0</v>
      </c>
      <c r="X235" s="115">
        <v>0</v>
      </c>
      <c r="Y235" s="114">
        <v>51</v>
      </c>
      <c r="Z235" s="115">
        <v>71</v>
      </c>
    </row>
    <row r="236" spans="1:26" s="51" customFormat="1" ht="12.75" customHeight="1">
      <c r="A236" s="113">
        <v>1961</v>
      </c>
      <c r="B236" s="113" t="s">
        <v>331</v>
      </c>
      <c r="C236" s="114">
        <v>24</v>
      </c>
      <c r="D236" s="115">
        <v>31</v>
      </c>
      <c r="E236" s="114">
        <v>20</v>
      </c>
      <c r="F236" s="115">
        <v>31</v>
      </c>
      <c r="G236" s="114">
        <v>9</v>
      </c>
      <c r="H236" s="116">
        <v>14</v>
      </c>
      <c r="I236" s="114">
        <v>0</v>
      </c>
      <c r="J236" s="115">
        <v>0</v>
      </c>
      <c r="K236" s="114">
        <v>0</v>
      </c>
      <c r="L236" s="115" t="s">
        <v>465</v>
      </c>
      <c r="M236" s="114" t="s">
        <v>465</v>
      </c>
      <c r="N236" s="115">
        <v>4</v>
      </c>
      <c r="O236" s="114" t="s">
        <v>465</v>
      </c>
      <c r="P236" s="115">
        <v>7</v>
      </c>
      <c r="Q236" s="114" t="s">
        <v>465</v>
      </c>
      <c r="R236" s="115" t="s">
        <v>465</v>
      </c>
      <c r="S236" s="114">
        <v>51</v>
      </c>
      <c r="T236" s="115">
        <v>72</v>
      </c>
      <c r="U236" s="114" t="s">
        <v>465</v>
      </c>
      <c r="V236" s="115" t="s">
        <v>465</v>
      </c>
      <c r="W236" s="114">
        <v>0</v>
      </c>
      <c r="X236" s="115">
        <v>0</v>
      </c>
      <c r="Y236" s="114">
        <v>93</v>
      </c>
      <c r="Z236" s="115">
        <v>124</v>
      </c>
    </row>
    <row r="237" spans="1:26" s="51" customFormat="1" ht="12.75" customHeight="1">
      <c r="A237" s="113">
        <v>1962</v>
      </c>
      <c r="B237" s="113" t="s">
        <v>334</v>
      </c>
      <c r="C237" s="114">
        <v>14</v>
      </c>
      <c r="D237" s="115">
        <v>18</v>
      </c>
      <c r="E237" s="114">
        <v>6</v>
      </c>
      <c r="F237" s="115">
        <v>10</v>
      </c>
      <c r="G237" s="114" t="s">
        <v>465</v>
      </c>
      <c r="H237" s="116" t="s">
        <v>465</v>
      </c>
      <c r="I237" s="114" t="s">
        <v>465</v>
      </c>
      <c r="J237" s="115">
        <v>4</v>
      </c>
      <c r="K237" s="114" t="s">
        <v>465</v>
      </c>
      <c r="L237" s="115" t="s">
        <v>465</v>
      </c>
      <c r="M237" s="114">
        <v>0</v>
      </c>
      <c r="N237" s="115" t="s">
        <v>465</v>
      </c>
      <c r="O237" s="114">
        <v>0</v>
      </c>
      <c r="P237" s="115">
        <v>0</v>
      </c>
      <c r="Q237" s="114">
        <v>0</v>
      </c>
      <c r="R237" s="115">
        <v>0</v>
      </c>
      <c r="S237" s="114" t="s">
        <v>465</v>
      </c>
      <c r="T237" s="115" t="s">
        <v>465</v>
      </c>
      <c r="U237" s="114">
        <v>0</v>
      </c>
      <c r="V237" s="115">
        <v>0</v>
      </c>
      <c r="W237" s="114">
        <v>0</v>
      </c>
      <c r="X237" s="115">
        <v>0</v>
      </c>
      <c r="Y237" s="114">
        <v>20</v>
      </c>
      <c r="Z237" s="115">
        <v>25</v>
      </c>
    </row>
    <row r="238" spans="1:26" s="51" customFormat="1" ht="12.75" customHeight="1">
      <c r="A238" s="113">
        <v>1980</v>
      </c>
      <c r="B238" s="113" t="s">
        <v>338</v>
      </c>
      <c r="C238" s="114">
        <v>154</v>
      </c>
      <c r="D238" s="115">
        <v>203</v>
      </c>
      <c r="E238" s="114">
        <v>262</v>
      </c>
      <c r="F238" s="115">
        <v>363</v>
      </c>
      <c r="G238" s="114">
        <v>115</v>
      </c>
      <c r="H238" s="116">
        <v>118</v>
      </c>
      <c r="I238" s="114">
        <v>47</v>
      </c>
      <c r="J238" s="115">
        <v>71</v>
      </c>
      <c r="K238" s="114">
        <v>175</v>
      </c>
      <c r="L238" s="115">
        <v>223</v>
      </c>
      <c r="M238" s="114">
        <v>4</v>
      </c>
      <c r="N238" s="115">
        <v>20</v>
      </c>
      <c r="O238" s="114">
        <v>143</v>
      </c>
      <c r="P238" s="115">
        <v>175</v>
      </c>
      <c r="Q238" s="114" t="s">
        <v>465</v>
      </c>
      <c r="R238" s="115" t="s">
        <v>465</v>
      </c>
      <c r="S238" s="114">
        <v>398</v>
      </c>
      <c r="T238" s="115">
        <v>587</v>
      </c>
      <c r="U238" s="114">
        <v>93</v>
      </c>
      <c r="V238" s="115">
        <v>114</v>
      </c>
      <c r="W238" s="114" t="s">
        <v>465</v>
      </c>
      <c r="X238" s="115" t="s">
        <v>465</v>
      </c>
      <c r="Y238" s="114">
        <v>917</v>
      </c>
      <c r="Z238" s="115">
        <v>1190</v>
      </c>
    </row>
    <row r="239" spans="1:26" s="51" customFormat="1" ht="12.75" customHeight="1">
      <c r="A239" s="113">
        <v>1981</v>
      </c>
      <c r="B239" s="113" t="s">
        <v>335</v>
      </c>
      <c r="C239" s="114">
        <v>45</v>
      </c>
      <c r="D239" s="115">
        <v>51</v>
      </c>
      <c r="E239" s="114">
        <v>34</v>
      </c>
      <c r="F239" s="115">
        <v>45</v>
      </c>
      <c r="G239" s="114">
        <v>15</v>
      </c>
      <c r="H239" s="116">
        <v>18</v>
      </c>
      <c r="I239" s="114">
        <v>0</v>
      </c>
      <c r="J239" s="115">
        <v>0</v>
      </c>
      <c r="K239" s="114">
        <v>15</v>
      </c>
      <c r="L239" s="115">
        <v>21</v>
      </c>
      <c r="M239" s="114" t="s">
        <v>465</v>
      </c>
      <c r="N239" s="115">
        <v>5</v>
      </c>
      <c r="O239" s="114">
        <v>13</v>
      </c>
      <c r="P239" s="115">
        <v>18</v>
      </c>
      <c r="Q239" s="114" t="s">
        <v>465</v>
      </c>
      <c r="R239" s="115" t="s">
        <v>465</v>
      </c>
      <c r="S239" s="114">
        <v>54</v>
      </c>
      <c r="T239" s="115">
        <v>67</v>
      </c>
      <c r="U239" s="114">
        <v>26</v>
      </c>
      <c r="V239" s="115">
        <v>28</v>
      </c>
      <c r="W239" s="114">
        <v>0</v>
      </c>
      <c r="X239" s="115">
        <v>0</v>
      </c>
      <c r="Y239" s="114">
        <v>140</v>
      </c>
      <c r="Z239" s="115">
        <v>159</v>
      </c>
    </row>
    <row r="240" spans="1:26" s="51" customFormat="1" ht="12.75" customHeight="1">
      <c r="A240" s="113">
        <v>1982</v>
      </c>
      <c r="B240" s="113" t="s">
        <v>330</v>
      </c>
      <c r="C240" s="114">
        <v>18</v>
      </c>
      <c r="D240" s="115">
        <v>28</v>
      </c>
      <c r="E240" s="114">
        <v>15</v>
      </c>
      <c r="F240" s="115">
        <v>28</v>
      </c>
      <c r="G240" s="114">
        <v>17</v>
      </c>
      <c r="H240" s="116">
        <v>21</v>
      </c>
      <c r="I240" s="114" t="s">
        <v>465</v>
      </c>
      <c r="J240" s="115">
        <v>6</v>
      </c>
      <c r="K240" s="114" t="s">
        <v>465</v>
      </c>
      <c r="L240" s="115" t="s">
        <v>465</v>
      </c>
      <c r="M240" s="114" t="s">
        <v>465</v>
      </c>
      <c r="N240" s="115" t="s">
        <v>465</v>
      </c>
      <c r="O240" s="114">
        <v>0</v>
      </c>
      <c r="P240" s="115">
        <v>0</v>
      </c>
      <c r="Q240" s="114">
        <v>0</v>
      </c>
      <c r="R240" s="115">
        <v>0</v>
      </c>
      <c r="S240" s="114">
        <v>52</v>
      </c>
      <c r="T240" s="115">
        <v>77</v>
      </c>
      <c r="U240" s="114">
        <v>11</v>
      </c>
      <c r="V240" s="115">
        <v>15</v>
      </c>
      <c r="W240" s="114">
        <v>0</v>
      </c>
      <c r="X240" s="115">
        <v>0</v>
      </c>
      <c r="Y240" s="114">
        <v>94</v>
      </c>
      <c r="Z240" s="115">
        <v>126</v>
      </c>
    </row>
    <row r="241" spans="1:26" s="51" customFormat="1" ht="12.75" customHeight="1">
      <c r="A241" s="113">
        <v>1983</v>
      </c>
      <c r="B241" s="113" t="s">
        <v>333</v>
      </c>
      <c r="C241" s="114">
        <v>29</v>
      </c>
      <c r="D241" s="115">
        <v>40</v>
      </c>
      <c r="E241" s="114">
        <v>27</v>
      </c>
      <c r="F241" s="115">
        <v>41</v>
      </c>
      <c r="G241" s="114">
        <v>29</v>
      </c>
      <c r="H241" s="116">
        <v>32</v>
      </c>
      <c r="I241" s="114">
        <v>7</v>
      </c>
      <c r="J241" s="115">
        <v>17</v>
      </c>
      <c r="K241" s="114">
        <v>9</v>
      </c>
      <c r="L241" s="115">
        <v>12</v>
      </c>
      <c r="M241" s="114" t="s">
        <v>465</v>
      </c>
      <c r="N241" s="115">
        <v>11</v>
      </c>
      <c r="O241" s="114" t="s">
        <v>465</v>
      </c>
      <c r="P241" s="115" t="s">
        <v>465</v>
      </c>
      <c r="Q241" s="114">
        <v>10</v>
      </c>
      <c r="R241" s="115">
        <v>13</v>
      </c>
      <c r="S241" s="114">
        <v>111</v>
      </c>
      <c r="T241" s="115">
        <v>143</v>
      </c>
      <c r="U241" s="114">
        <v>27</v>
      </c>
      <c r="V241" s="115">
        <v>33</v>
      </c>
      <c r="W241" s="114">
        <v>0</v>
      </c>
      <c r="X241" s="115">
        <v>0</v>
      </c>
      <c r="Y241" s="114">
        <v>171</v>
      </c>
      <c r="Z241" s="115">
        <v>219</v>
      </c>
    </row>
    <row r="242" spans="1:26" s="51" customFormat="1" ht="12.75" customHeight="1">
      <c r="A242" s="113">
        <v>1984</v>
      </c>
      <c r="B242" s="113" t="s">
        <v>329</v>
      </c>
      <c r="C242" s="114">
        <v>24</v>
      </c>
      <c r="D242" s="115">
        <v>29</v>
      </c>
      <c r="E242" s="114">
        <v>28</v>
      </c>
      <c r="F242" s="115">
        <v>41</v>
      </c>
      <c r="G242" s="114">
        <v>13</v>
      </c>
      <c r="H242" s="116">
        <v>13</v>
      </c>
      <c r="I242" s="114">
        <v>0</v>
      </c>
      <c r="J242" s="115">
        <v>0</v>
      </c>
      <c r="K242" s="114">
        <v>0</v>
      </c>
      <c r="L242" s="115">
        <v>0</v>
      </c>
      <c r="M242" s="114">
        <v>0</v>
      </c>
      <c r="N242" s="115" t="s">
        <v>465</v>
      </c>
      <c r="O242" s="114">
        <v>0</v>
      </c>
      <c r="P242" s="115">
        <v>0</v>
      </c>
      <c r="Q242" s="114">
        <v>0</v>
      </c>
      <c r="R242" s="115" t="s">
        <v>465</v>
      </c>
      <c r="S242" s="114">
        <v>35</v>
      </c>
      <c r="T242" s="115">
        <v>50</v>
      </c>
      <c r="U242" s="114">
        <v>11</v>
      </c>
      <c r="V242" s="115">
        <v>15</v>
      </c>
      <c r="W242" s="114">
        <v>0</v>
      </c>
      <c r="X242" s="115">
        <v>0</v>
      </c>
      <c r="Y242" s="114">
        <v>78</v>
      </c>
      <c r="Z242" s="115">
        <v>98</v>
      </c>
    </row>
    <row r="243" spans="1:26" s="51" customFormat="1" ht="12.75" customHeight="1">
      <c r="A243" s="109">
        <v>20</v>
      </c>
      <c r="B243" s="109" t="s">
        <v>339</v>
      </c>
      <c r="C243" s="110">
        <v>339</v>
      </c>
      <c r="D243" s="111">
        <v>466</v>
      </c>
      <c r="E243" s="110">
        <v>376</v>
      </c>
      <c r="F243" s="111">
        <v>539</v>
      </c>
      <c r="G243" s="110">
        <v>113</v>
      </c>
      <c r="H243" s="112">
        <v>149</v>
      </c>
      <c r="I243" s="110">
        <v>56</v>
      </c>
      <c r="J243" s="111">
        <v>79</v>
      </c>
      <c r="K243" s="110">
        <v>53</v>
      </c>
      <c r="L243" s="111">
        <v>82</v>
      </c>
      <c r="M243" s="110">
        <v>9</v>
      </c>
      <c r="N243" s="111">
        <v>53</v>
      </c>
      <c r="O243" s="110">
        <v>303</v>
      </c>
      <c r="P243" s="111">
        <v>406</v>
      </c>
      <c r="Q243" s="110">
        <v>13</v>
      </c>
      <c r="R243" s="111">
        <v>23</v>
      </c>
      <c r="S243" s="110">
        <v>1032</v>
      </c>
      <c r="T243" s="111">
        <v>1385</v>
      </c>
      <c r="U243" s="110">
        <v>264</v>
      </c>
      <c r="V243" s="111">
        <v>380</v>
      </c>
      <c r="W243" s="110">
        <v>12</v>
      </c>
      <c r="X243" s="111">
        <v>18</v>
      </c>
      <c r="Y243" s="110">
        <v>1832</v>
      </c>
      <c r="Z243" s="111">
        <v>2324</v>
      </c>
    </row>
    <row r="244" spans="1:26" ht="12.75" customHeight="1">
      <c r="A244" s="113">
        <v>2021</v>
      </c>
      <c r="B244" s="113" t="s">
        <v>352</v>
      </c>
      <c r="C244" s="114">
        <v>10</v>
      </c>
      <c r="D244" s="115">
        <v>15</v>
      </c>
      <c r="E244" s="114">
        <v>10</v>
      </c>
      <c r="F244" s="115">
        <v>14</v>
      </c>
      <c r="G244" s="114" t="s">
        <v>465</v>
      </c>
      <c r="H244" s="116">
        <v>5</v>
      </c>
      <c r="I244" s="114">
        <v>7</v>
      </c>
      <c r="J244" s="115">
        <v>10</v>
      </c>
      <c r="K244" s="114">
        <v>0</v>
      </c>
      <c r="L244" s="115" t="s">
        <v>465</v>
      </c>
      <c r="M244" s="114">
        <v>0</v>
      </c>
      <c r="N244" s="115">
        <v>0</v>
      </c>
      <c r="O244" s="114">
        <v>25</v>
      </c>
      <c r="P244" s="115">
        <v>30</v>
      </c>
      <c r="Q244" s="114">
        <v>0</v>
      </c>
      <c r="R244" s="115">
        <v>0</v>
      </c>
      <c r="S244" s="114">
        <v>18</v>
      </c>
      <c r="T244" s="115">
        <v>27</v>
      </c>
      <c r="U244" s="114">
        <v>8</v>
      </c>
      <c r="V244" s="115">
        <v>9</v>
      </c>
      <c r="W244" s="114">
        <v>0</v>
      </c>
      <c r="X244" s="115">
        <v>0</v>
      </c>
      <c r="Y244" s="114">
        <v>53</v>
      </c>
      <c r="Z244" s="115">
        <v>72</v>
      </c>
    </row>
    <row r="245" spans="1:26" s="51" customFormat="1" ht="12.75" customHeight="1">
      <c r="A245" s="113">
        <v>2023</v>
      </c>
      <c r="B245" s="113" t="s">
        <v>346</v>
      </c>
      <c r="C245" s="114">
        <v>8</v>
      </c>
      <c r="D245" s="115">
        <v>17</v>
      </c>
      <c r="E245" s="114">
        <v>11</v>
      </c>
      <c r="F245" s="115">
        <v>19</v>
      </c>
      <c r="G245" s="114">
        <v>10</v>
      </c>
      <c r="H245" s="116">
        <v>12</v>
      </c>
      <c r="I245" s="114">
        <v>0</v>
      </c>
      <c r="J245" s="115">
        <v>0</v>
      </c>
      <c r="K245" s="114" t="s">
        <v>465</v>
      </c>
      <c r="L245" s="115">
        <v>6</v>
      </c>
      <c r="M245" s="114">
        <v>0</v>
      </c>
      <c r="N245" s="115" t="s">
        <v>465</v>
      </c>
      <c r="O245" s="114">
        <v>14</v>
      </c>
      <c r="P245" s="115">
        <v>14</v>
      </c>
      <c r="Q245" s="114">
        <v>0</v>
      </c>
      <c r="R245" s="115">
        <v>0</v>
      </c>
      <c r="S245" s="114">
        <v>13</v>
      </c>
      <c r="T245" s="115">
        <v>22</v>
      </c>
      <c r="U245" s="114">
        <v>10</v>
      </c>
      <c r="V245" s="115">
        <v>15</v>
      </c>
      <c r="W245" s="114">
        <v>0</v>
      </c>
      <c r="X245" s="115">
        <v>0</v>
      </c>
      <c r="Y245" s="114">
        <v>48</v>
      </c>
      <c r="Z245" s="115">
        <v>67</v>
      </c>
    </row>
    <row r="246" spans="1:26" s="51" customFormat="1" ht="12.75" customHeight="1">
      <c r="A246" s="113">
        <v>2026</v>
      </c>
      <c r="B246" s="113" t="s">
        <v>342</v>
      </c>
      <c r="C246" s="114">
        <v>8</v>
      </c>
      <c r="D246" s="115">
        <v>10</v>
      </c>
      <c r="E246" s="114">
        <v>9</v>
      </c>
      <c r="F246" s="115">
        <v>11</v>
      </c>
      <c r="G246" s="114" t="s">
        <v>465</v>
      </c>
      <c r="H246" s="116" t="s">
        <v>465</v>
      </c>
      <c r="I246" s="114">
        <v>0</v>
      </c>
      <c r="J246" s="115">
        <v>0</v>
      </c>
      <c r="K246" s="114" t="s">
        <v>465</v>
      </c>
      <c r="L246" s="115">
        <v>5</v>
      </c>
      <c r="M246" s="114">
        <v>0</v>
      </c>
      <c r="N246" s="115">
        <v>0</v>
      </c>
      <c r="O246" s="114">
        <v>4</v>
      </c>
      <c r="P246" s="115">
        <v>6</v>
      </c>
      <c r="Q246" s="114" t="s">
        <v>465</v>
      </c>
      <c r="R246" s="115" t="s">
        <v>465</v>
      </c>
      <c r="S246" s="114">
        <v>26</v>
      </c>
      <c r="T246" s="115">
        <v>33</v>
      </c>
      <c r="U246" s="114">
        <v>6</v>
      </c>
      <c r="V246" s="115">
        <v>6</v>
      </c>
      <c r="W246" s="114">
        <v>0</v>
      </c>
      <c r="X246" s="115">
        <v>0</v>
      </c>
      <c r="Y246" s="114">
        <v>47</v>
      </c>
      <c r="Z246" s="115">
        <v>56</v>
      </c>
    </row>
    <row r="247" spans="1:26" s="51" customFormat="1" ht="12.75" customHeight="1">
      <c r="A247" s="113">
        <v>2029</v>
      </c>
      <c r="B247" s="113" t="s">
        <v>344</v>
      </c>
      <c r="C247" s="114">
        <v>10</v>
      </c>
      <c r="D247" s="115">
        <v>16</v>
      </c>
      <c r="E247" s="114">
        <v>15</v>
      </c>
      <c r="F247" s="115">
        <v>22</v>
      </c>
      <c r="G247" s="114" t="s">
        <v>465</v>
      </c>
      <c r="H247" s="116" t="s">
        <v>465</v>
      </c>
      <c r="I247" s="114">
        <v>0</v>
      </c>
      <c r="J247" s="115">
        <v>0</v>
      </c>
      <c r="K247" s="114" t="s">
        <v>465</v>
      </c>
      <c r="L247" s="115" t="s">
        <v>465</v>
      </c>
      <c r="M247" s="114">
        <v>0</v>
      </c>
      <c r="N247" s="115" t="s">
        <v>465</v>
      </c>
      <c r="O247" s="114">
        <v>0</v>
      </c>
      <c r="P247" s="115">
        <v>0</v>
      </c>
      <c r="Q247" s="114">
        <v>0</v>
      </c>
      <c r="R247" s="115">
        <v>0</v>
      </c>
      <c r="S247" s="114">
        <v>49</v>
      </c>
      <c r="T247" s="115">
        <v>74</v>
      </c>
      <c r="U247" s="114">
        <v>5</v>
      </c>
      <c r="V247" s="115">
        <v>8</v>
      </c>
      <c r="W247" s="114">
        <v>0</v>
      </c>
      <c r="X247" s="115">
        <v>0</v>
      </c>
      <c r="Y247" s="114">
        <v>69</v>
      </c>
      <c r="Z247" s="115">
        <v>96</v>
      </c>
    </row>
    <row r="248" spans="1:26" s="51" customFormat="1" ht="12.75" customHeight="1">
      <c r="A248" s="113">
        <v>2031</v>
      </c>
      <c r="B248" s="113" t="s">
        <v>349</v>
      </c>
      <c r="C248" s="114">
        <v>11</v>
      </c>
      <c r="D248" s="115">
        <v>13</v>
      </c>
      <c r="E248" s="114">
        <v>11</v>
      </c>
      <c r="F248" s="115">
        <v>18</v>
      </c>
      <c r="G248" s="114" t="s">
        <v>465</v>
      </c>
      <c r="H248" s="116" t="s">
        <v>465</v>
      </c>
      <c r="I248" s="114">
        <v>6</v>
      </c>
      <c r="J248" s="115">
        <v>8</v>
      </c>
      <c r="K248" s="114" t="s">
        <v>465</v>
      </c>
      <c r="L248" s="115" t="s">
        <v>465</v>
      </c>
      <c r="M248" s="114">
        <v>0</v>
      </c>
      <c r="N248" s="115" t="s">
        <v>465</v>
      </c>
      <c r="O248" s="114">
        <v>0</v>
      </c>
      <c r="P248" s="115">
        <v>0</v>
      </c>
      <c r="Q248" s="114">
        <v>0</v>
      </c>
      <c r="R248" s="115">
        <v>0</v>
      </c>
      <c r="S248" s="114">
        <v>42</v>
      </c>
      <c r="T248" s="115">
        <v>56</v>
      </c>
      <c r="U248" s="114">
        <v>11</v>
      </c>
      <c r="V248" s="115">
        <v>11</v>
      </c>
      <c r="W248" s="114">
        <v>0</v>
      </c>
      <c r="X248" s="115">
        <v>0</v>
      </c>
      <c r="Y248" s="114">
        <v>62</v>
      </c>
      <c r="Z248" s="115">
        <v>81</v>
      </c>
    </row>
    <row r="249" spans="1:26" s="51" customFormat="1" ht="12.75" customHeight="1">
      <c r="A249" s="113">
        <v>2034</v>
      </c>
      <c r="B249" s="113" t="s">
        <v>348</v>
      </c>
      <c r="C249" s="114">
        <v>7</v>
      </c>
      <c r="D249" s="115">
        <v>10</v>
      </c>
      <c r="E249" s="114">
        <v>8</v>
      </c>
      <c r="F249" s="115">
        <v>13</v>
      </c>
      <c r="G249" s="114" t="s">
        <v>465</v>
      </c>
      <c r="H249" s="116" t="s">
        <v>465</v>
      </c>
      <c r="I249" s="114">
        <v>0</v>
      </c>
      <c r="J249" s="115">
        <v>0</v>
      </c>
      <c r="K249" s="114" t="s">
        <v>465</v>
      </c>
      <c r="L249" s="115">
        <v>6</v>
      </c>
      <c r="M249" s="114">
        <v>0</v>
      </c>
      <c r="N249" s="115" t="s">
        <v>465</v>
      </c>
      <c r="O249" s="114">
        <v>9</v>
      </c>
      <c r="P249" s="115">
        <v>11</v>
      </c>
      <c r="Q249" s="114">
        <v>0</v>
      </c>
      <c r="R249" s="115">
        <v>0</v>
      </c>
      <c r="S249" s="114">
        <v>27</v>
      </c>
      <c r="T249" s="115">
        <v>37</v>
      </c>
      <c r="U249" s="114">
        <v>9</v>
      </c>
      <c r="V249" s="115">
        <v>16</v>
      </c>
      <c r="W249" s="114">
        <v>0</v>
      </c>
      <c r="X249" s="115">
        <v>0</v>
      </c>
      <c r="Y249" s="114">
        <v>47</v>
      </c>
      <c r="Z249" s="115">
        <v>64</v>
      </c>
    </row>
    <row r="250" spans="1:26" s="51" customFormat="1" ht="12.75" customHeight="1">
      <c r="A250" s="113">
        <v>2039</v>
      </c>
      <c r="B250" s="113" t="s">
        <v>353</v>
      </c>
      <c r="C250" s="114">
        <v>4</v>
      </c>
      <c r="D250" s="115">
        <v>7</v>
      </c>
      <c r="E250" s="114">
        <v>4</v>
      </c>
      <c r="F250" s="115">
        <v>10</v>
      </c>
      <c r="G250" s="114" t="s">
        <v>465</v>
      </c>
      <c r="H250" s="116" t="s">
        <v>465</v>
      </c>
      <c r="I250" s="114">
        <v>0</v>
      </c>
      <c r="J250" s="115">
        <v>0</v>
      </c>
      <c r="K250" s="114">
        <v>0</v>
      </c>
      <c r="L250" s="115" t="s">
        <v>465</v>
      </c>
      <c r="M250" s="114">
        <v>0</v>
      </c>
      <c r="N250" s="115" t="s">
        <v>465</v>
      </c>
      <c r="O250" s="114">
        <v>4</v>
      </c>
      <c r="P250" s="115">
        <v>4</v>
      </c>
      <c r="Q250" s="114">
        <v>0</v>
      </c>
      <c r="R250" s="115">
        <v>0</v>
      </c>
      <c r="S250" s="114">
        <v>15</v>
      </c>
      <c r="T250" s="115">
        <v>22</v>
      </c>
      <c r="U250" s="114">
        <v>4</v>
      </c>
      <c r="V250" s="115">
        <v>5</v>
      </c>
      <c r="W250" s="114">
        <v>0</v>
      </c>
      <c r="X250" s="115">
        <v>0</v>
      </c>
      <c r="Y250" s="114">
        <v>24</v>
      </c>
      <c r="Z250" s="115">
        <v>39</v>
      </c>
    </row>
    <row r="251" spans="1:26" s="51" customFormat="1" ht="12.75" customHeight="1">
      <c r="A251" s="113">
        <v>2061</v>
      </c>
      <c r="B251" s="113" t="s">
        <v>350</v>
      </c>
      <c r="C251" s="114">
        <v>12</v>
      </c>
      <c r="D251" s="115">
        <v>13</v>
      </c>
      <c r="E251" s="114">
        <v>17</v>
      </c>
      <c r="F251" s="115">
        <v>22</v>
      </c>
      <c r="G251" s="114" t="s">
        <v>465</v>
      </c>
      <c r="H251" s="116" t="s">
        <v>465</v>
      </c>
      <c r="I251" s="114">
        <v>4</v>
      </c>
      <c r="J251" s="115">
        <v>7</v>
      </c>
      <c r="K251" s="114">
        <v>0</v>
      </c>
      <c r="L251" s="115">
        <v>0</v>
      </c>
      <c r="M251" s="114" t="s">
        <v>465</v>
      </c>
      <c r="N251" s="115">
        <v>4</v>
      </c>
      <c r="O251" s="114">
        <v>11</v>
      </c>
      <c r="P251" s="115">
        <v>17</v>
      </c>
      <c r="Q251" s="114">
        <v>0</v>
      </c>
      <c r="R251" s="115">
        <v>0</v>
      </c>
      <c r="S251" s="114">
        <v>29</v>
      </c>
      <c r="T251" s="115">
        <v>34</v>
      </c>
      <c r="U251" s="114">
        <v>5</v>
      </c>
      <c r="V251" s="115">
        <v>6</v>
      </c>
      <c r="W251" s="114">
        <v>0</v>
      </c>
      <c r="X251" s="115">
        <v>0</v>
      </c>
      <c r="Y251" s="114">
        <v>49</v>
      </c>
      <c r="Z251" s="115">
        <v>55</v>
      </c>
    </row>
    <row r="252" spans="1:26" s="51" customFormat="1" ht="12.75" customHeight="1">
      <c r="A252" s="113">
        <v>2062</v>
      </c>
      <c r="B252" s="113" t="s">
        <v>347</v>
      </c>
      <c r="C252" s="114">
        <v>24</v>
      </c>
      <c r="D252" s="115">
        <v>27</v>
      </c>
      <c r="E252" s="114">
        <v>21</v>
      </c>
      <c r="F252" s="115">
        <v>33</v>
      </c>
      <c r="G252" s="114">
        <v>30</v>
      </c>
      <c r="H252" s="116">
        <v>34</v>
      </c>
      <c r="I252" s="114">
        <v>0</v>
      </c>
      <c r="J252" s="115">
        <v>0</v>
      </c>
      <c r="K252" s="114">
        <v>8</v>
      </c>
      <c r="L252" s="115">
        <v>9</v>
      </c>
      <c r="M252" s="114" t="s">
        <v>465</v>
      </c>
      <c r="N252" s="115" t="s">
        <v>465</v>
      </c>
      <c r="O252" s="114">
        <v>20</v>
      </c>
      <c r="P252" s="115">
        <v>21</v>
      </c>
      <c r="Q252" s="114" t="s">
        <v>465</v>
      </c>
      <c r="R252" s="115" t="s">
        <v>465</v>
      </c>
      <c r="S252" s="114">
        <v>65</v>
      </c>
      <c r="T252" s="115">
        <v>85</v>
      </c>
      <c r="U252" s="114">
        <v>22</v>
      </c>
      <c r="V252" s="115">
        <v>32</v>
      </c>
      <c r="W252" s="114">
        <v>0</v>
      </c>
      <c r="X252" s="115">
        <v>0</v>
      </c>
      <c r="Y252" s="114">
        <v>140</v>
      </c>
      <c r="Z252" s="115">
        <v>171</v>
      </c>
    </row>
    <row r="253" spans="1:26" s="51" customFormat="1" ht="12.75" customHeight="1">
      <c r="A253" s="113">
        <v>2080</v>
      </c>
      <c r="B253" s="113" t="s">
        <v>341</v>
      </c>
      <c r="C253" s="114">
        <v>76</v>
      </c>
      <c r="D253" s="115">
        <v>97</v>
      </c>
      <c r="E253" s="114">
        <v>84</v>
      </c>
      <c r="F253" s="115">
        <v>110</v>
      </c>
      <c r="G253" s="114">
        <v>11</v>
      </c>
      <c r="H253" s="116">
        <v>22</v>
      </c>
      <c r="I253" s="114">
        <v>19</v>
      </c>
      <c r="J253" s="115">
        <v>25</v>
      </c>
      <c r="K253" s="114">
        <v>9</v>
      </c>
      <c r="L253" s="115">
        <v>15</v>
      </c>
      <c r="M253" s="114" t="s">
        <v>465</v>
      </c>
      <c r="N253" s="115">
        <v>13</v>
      </c>
      <c r="O253" s="114">
        <v>24</v>
      </c>
      <c r="P253" s="115">
        <v>33</v>
      </c>
      <c r="Q253" s="114" t="s">
        <v>465</v>
      </c>
      <c r="R253" s="115" t="s">
        <v>465</v>
      </c>
      <c r="S253" s="114">
        <v>210</v>
      </c>
      <c r="T253" s="115">
        <v>251</v>
      </c>
      <c r="U253" s="114">
        <v>23</v>
      </c>
      <c r="V253" s="115">
        <v>45</v>
      </c>
      <c r="W253" s="114" t="s">
        <v>465</v>
      </c>
      <c r="X253" s="115" t="s">
        <v>465</v>
      </c>
      <c r="Y253" s="114">
        <v>340</v>
      </c>
      <c r="Z253" s="115">
        <v>414</v>
      </c>
    </row>
    <row r="254" spans="1:26" s="51" customFormat="1" ht="12.75" customHeight="1">
      <c r="A254" s="113">
        <v>2081</v>
      </c>
      <c r="B254" s="113" t="s">
        <v>449</v>
      </c>
      <c r="C254" s="114">
        <v>67</v>
      </c>
      <c r="D254" s="115">
        <v>89</v>
      </c>
      <c r="E254" s="114">
        <v>73</v>
      </c>
      <c r="F254" s="115">
        <v>100</v>
      </c>
      <c r="G254" s="114">
        <v>18</v>
      </c>
      <c r="H254" s="116">
        <v>22</v>
      </c>
      <c r="I254" s="114">
        <v>10</v>
      </c>
      <c r="J254" s="115">
        <v>15</v>
      </c>
      <c r="K254" s="114">
        <v>13</v>
      </c>
      <c r="L254" s="115">
        <v>14</v>
      </c>
      <c r="M254" s="114" t="s">
        <v>465</v>
      </c>
      <c r="N254" s="115">
        <v>18</v>
      </c>
      <c r="O254" s="114">
        <v>126</v>
      </c>
      <c r="P254" s="115">
        <v>161</v>
      </c>
      <c r="Q254" s="114" t="s">
        <v>465</v>
      </c>
      <c r="R254" s="115">
        <v>5</v>
      </c>
      <c r="S254" s="114">
        <v>313</v>
      </c>
      <c r="T254" s="115">
        <v>364</v>
      </c>
      <c r="U254" s="114">
        <v>96</v>
      </c>
      <c r="V254" s="115">
        <v>121</v>
      </c>
      <c r="W254" s="114">
        <v>0</v>
      </c>
      <c r="X254" s="115">
        <v>0</v>
      </c>
      <c r="Y254" s="114">
        <v>514</v>
      </c>
      <c r="Z254" s="115">
        <v>615</v>
      </c>
    </row>
    <row r="255" spans="1:26" s="51" customFormat="1" ht="12.75" customHeight="1">
      <c r="A255" s="113">
        <v>2082</v>
      </c>
      <c r="B255" s="113" t="s">
        <v>351</v>
      </c>
      <c r="C255" s="114">
        <v>6</v>
      </c>
      <c r="D255" s="115">
        <v>11</v>
      </c>
      <c r="E255" s="114">
        <v>16</v>
      </c>
      <c r="F255" s="115">
        <v>21</v>
      </c>
      <c r="G255" s="114" t="s">
        <v>465</v>
      </c>
      <c r="H255" s="116" t="s">
        <v>465</v>
      </c>
      <c r="I255" s="114">
        <v>0</v>
      </c>
      <c r="J255" s="115">
        <v>0</v>
      </c>
      <c r="K255" s="114">
        <v>4</v>
      </c>
      <c r="L255" s="115">
        <v>4</v>
      </c>
      <c r="M255" s="114">
        <v>0</v>
      </c>
      <c r="N255" s="115" t="s">
        <v>465</v>
      </c>
      <c r="O255" s="114">
        <v>7</v>
      </c>
      <c r="P255" s="115">
        <v>8</v>
      </c>
      <c r="Q255" s="114" t="s">
        <v>465</v>
      </c>
      <c r="R255" s="115" t="s">
        <v>465</v>
      </c>
      <c r="S255" s="114">
        <v>32</v>
      </c>
      <c r="T255" s="115">
        <v>58</v>
      </c>
      <c r="U255" s="114">
        <v>18</v>
      </c>
      <c r="V255" s="115">
        <v>21</v>
      </c>
      <c r="W255" s="114">
        <v>0</v>
      </c>
      <c r="X255" s="115">
        <v>0</v>
      </c>
      <c r="Y255" s="114">
        <v>61</v>
      </c>
      <c r="Z255" s="115">
        <v>87</v>
      </c>
    </row>
    <row r="256" spans="1:26" s="51" customFormat="1" ht="12.75" customHeight="1">
      <c r="A256" s="113">
        <v>2083</v>
      </c>
      <c r="B256" s="113" t="s">
        <v>343</v>
      </c>
      <c r="C256" s="114">
        <v>28</v>
      </c>
      <c r="D256" s="115">
        <v>52</v>
      </c>
      <c r="E256" s="114">
        <v>31</v>
      </c>
      <c r="F256" s="115">
        <v>54</v>
      </c>
      <c r="G256" s="114" t="s">
        <v>465</v>
      </c>
      <c r="H256" s="116">
        <v>7</v>
      </c>
      <c r="I256" s="114">
        <v>0</v>
      </c>
      <c r="J256" s="115">
        <v>0</v>
      </c>
      <c r="K256" s="114">
        <v>4</v>
      </c>
      <c r="L256" s="115">
        <v>8</v>
      </c>
      <c r="M256" s="114">
        <v>0</v>
      </c>
      <c r="N256" s="115" t="s">
        <v>465</v>
      </c>
      <c r="O256" s="114">
        <v>11</v>
      </c>
      <c r="P256" s="115">
        <v>41</v>
      </c>
      <c r="Q256" s="114" t="s">
        <v>465</v>
      </c>
      <c r="R256" s="115">
        <v>4</v>
      </c>
      <c r="S256" s="114">
        <v>47</v>
      </c>
      <c r="T256" s="115">
        <v>101</v>
      </c>
      <c r="U256" s="114">
        <v>21</v>
      </c>
      <c r="V256" s="115">
        <v>56</v>
      </c>
      <c r="W256" s="114">
        <v>0</v>
      </c>
      <c r="X256" s="115">
        <v>0</v>
      </c>
      <c r="Y256" s="114">
        <v>87</v>
      </c>
      <c r="Z256" s="115">
        <v>126</v>
      </c>
    </row>
    <row r="257" spans="1:26" s="51" customFormat="1" ht="12.75" customHeight="1">
      <c r="A257" s="113">
        <v>2084</v>
      </c>
      <c r="B257" s="113" t="s">
        <v>340</v>
      </c>
      <c r="C257" s="114">
        <v>32</v>
      </c>
      <c r="D257" s="115">
        <v>43</v>
      </c>
      <c r="E257" s="114">
        <v>33</v>
      </c>
      <c r="F257" s="115">
        <v>46</v>
      </c>
      <c r="G257" s="114" t="s">
        <v>465</v>
      </c>
      <c r="H257" s="116">
        <v>8</v>
      </c>
      <c r="I257" s="114">
        <v>10</v>
      </c>
      <c r="J257" s="115">
        <v>14</v>
      </c>
      <c r="K257" s="114" t="s">
        <v>465</v>
      </c>
      <c r="L257" s="115">
        <v>6</v>
      </c>
      <c r="M257" s="114">
        <v>0</v>
      </c>
      <c r="N257" s="115">
        <v>4</v>
      </c>
      <c r="O257" s="114">
        <v>16</v>
      </c>
      <c r="P257" s="115">
        <v>22</v>
      </c>
      <c r="Q257" s="114" t="s">
        <v>465</v>
      </c>
      <c r="R257" s="115">
        <v>6</v>
      </c>
      <c r="S257" s="114">
        <v>57</v>
      </c>
      <c r="T257" s="115">
        <v>102</v>
      </c>
      <c r="U257" s="114">
        <v>0</v>
      </c>
      <c r="V257" s="115">
        <v>0</v>
      </c>
      <c r="W257" s="114">
        <v>0</v>
      </c>
      <c r="X257" s="115">
        <v>0</v>
      </c>
      <c r="Y257" s="114">
        <v>112</v>
      </c>
      <c r="Z257" s="115">
        <v>170</v>
      </c>
    </row>
    <row r="258" spans="1:26" s="51" customFormat="1" ht="12.75" customHeight="1">
      <c r="A258" s="113">
        <v>2085</v>
      </c>
      <c r="B258" s="113" t="s">
        <v>345</v>
      </c>
      <c r="C258" s="114">
        <v>36</v>
      </c>
      <c r="D258" s="115">
        <v>47</v>
      </c>
      <c r="E258" s="114">
        <v>37</v>
      </c>
      <c r="F258" s="115">
        <v>51</v>
      </c>
      <c r="G258" s="114">
        <v>24</v>
      </c>
      <c r="H258" s="116">
        <v>28</v>
      </c>
      <c r="I258" s="114">
        <v>0</v>
      </c>
      <c r="J258" s="115">
        <v>0</v>
      </c>
      <c r="K258" s="114" t="s">
        <v>465</v>
      </c>
      <c r="L258" s="115" t="s">
        <v>465</v>
      </c>
      <c r="M258" s="114" t="s">
        <v>465</v>
      </c>
      <c r="N258" s="115" t="s">
        <v>465</v>
      </c>
      <c r="O258" s="114">
        <v>32</v>
      </c>
      <c r="P258" s="115">
        <v>38</v>
      </c>
      <c r="Q258" s="114">
        <v>0</v>
      </c>
      <c r="R258" s="115">
        <v>0</v>
      </c>
      <c r="S258" s="114">
        <v>89</v>
      </c>
      <c r="T258" s="115">
        <v>121</v>
      </c>
      <c r="U258" s="114">
        <v>26</v>
      </c>
      <c r="V258" s="115">
        <v>30</v>
      </c>
      <c r="W258" s="114" t="s">
        <v>465</v>
      </c>
      <c r="X258" s="115" t="s">
        <v>465</v>
      </c>
      <c r="Y258" s="114">
        <v>179</v>
      </c>
      <c r="Z258" s="115">
        <v>219</v>
      </c>
    </row>
    <row r="259" spans="1:26" s="51" customFormat="1" ht="12.75" customHeight="1">
      <c r="A259" s="109">
        <v>21</v>
      </c>
      <c r="B259" s="109" t="s">
        <v>354</v>
      </c>
      <c r="C259" s="110">
        <v>438</v>
      </c>
      <c r="D259" s="111">
        <v>571</v>
      </c>
      <c r="E259" s="110">
        <v>515</v>
      </c>
      <c r="F259" s="111">
        <v>667</v>
      </c>
      <c r="G259" s="110">
        <v>163</v>
      </c>
      <c r="H259" s="112">
        <v>196</v>
      </c>
      <c r="I259" s="110">
        <v>132</v>
      </c>
      <c r="J259" s="111">
        <v>184</v>
      </c>
      <c r="K259" s="110">
        <v>153</v>
      </c>
      <c r="L259" s="111">
        <v>169</v>
      </c>
      <c r="M259" s="110">
        <v>19</v>
      </c>
      <c r="N259" s="111">
        <v>58</v>
      </c>
      <c r="O259" s="110">
        <v>114</v>
      </c>
      <c r="P259" s="111">
        <v>141</v>
      </c>
      <c r="Q259" s="110" t="s">
        <v>465</v>
      </c>
      <c r="R259" s="111">
        <v>15</v>
      </c>
      <c r="S259" s="110">
        <v>957</v>
      </c>
      <c r="T259" s="111">
        <v>1223</v>
      </c>
      <c r="U259" s="110">
        <v>165</v>
      </c>
      <c r="V259" s="111">
        <v>203</v>
      </c>
      <c r="W259" s="110">
        <v>6</v>
      </c>
      <c r="X259" s="111">
        <v>6</v>
      </c>
      <c r="Y259" s="110">
        <v>1887</v>
      </c>
      <c r="Z259" s="111">
        <v>2326</v>
      </c>
    </row>
    <row r="260" spans="1:26" ht="12.75" customHeight="1">
      <c r="A260" s="113">
        <v>2101</v>
      </c>
      <c r="B260" s="113" t="s">
        <v>361</v>
      </c>
      <c r="C260" s="114">
        <v>8</v>
      </c>
      <c r="D260" s="115">
        <v>10</v>
      </c>
      <c r="E260" s="114">
        <v>6</v>
      </c>
      <c r="F260" s="115">
        <v>8</v>
      </c>
      <c r="G260" s="114" t="s">
        <v>465</v>
      </c>
      <c r="H260" s="116" t="s">
        <v>465</v>
      </c>
      <c r="I260" s="114" t="s">
        <v>465</v>
      </c>
      <c r="J260" s="115" t="s">
        <v>465</v>
      </c>
      <c r="K260" s="114" t="s">
        <v>465</v>
      </c>
      <c r="L260" s="115" t="s">
        <v>465</v>
      </c>
      <c r="M260" s="114">
        <v>0</v>
      </c>
      <c r="N260" s="115">
        <v>5</v>
      </c>
      <c r="O260" s="114" t="s">
        <v>465</v>
      </c>
      <c r="P260" s="115" t="s">
        <v>465</v>
      </c>
      <c r="Q260" s="114">
        <v>0</v>
      </c>
      <c r="R260" s="115">
        <v>0</v>
      </c>
      <c r="S260" s="114">
        <v>16</v>
      </c>
      <c r="T260" s="115">
        <v>17</v>
      </c>
      <c r="U260" s="114" t="s">
        <v>465</v>
      </c>
      <c r="V260" s="115" t="s">
        <v>465</v>
      </c>
      <c r="W260" s="114">
        <v>0</v>
      </c>
      <c r="X260" s="115">
        <v>0</v>
      </c>
      <c r="Y260" s="114">
        <v>30</v>
      </c>
      <c r="Z260" s="115">
        <v>36</v>
      </c>
    </row>
    <row r="261" spans="1:26" s="51" customFormat="1" ht="12.75" customHeight="1">
      <c r="A261" s="113">
        <v>2104</v>
      </c>
      <c r="B261" s="113" t="s">
        <v>357</v>
      </c>
      <c r="C261" s="114">
        <v>15</v>
      </c>
      <c r="D261" s="115">
        <v>18</v>
      </c>
      <c r="E261" s="114">
        <v>10</v>
      </c>
      <c r="F261" s="115">
        <v>17</v>
      </c>
      <c r="G261" s="114">
        <v>10</v>
      </c>
      <c r="H261" s="116">
        <v>10</v>
      </c>
      <c r="I261" s="114">
        <v>0</v>
      </c>
      <c r="J261" s="115">
        <v>0</v>
      </c>
      <c r="K261" s="114" t="s">
        <v>465</v>
      </c>
      <c r="L261" s="115">
        <v>4</v>
      </c>
      <c r="M261" s="114" t="s">
        <v>465</v>
      </c>
      <c r="N261" s="115" t="s">
        <v>465</v>
      </c>
      <c r="O261" s="114">
        <v>6</v>
      </c>
      <c r="P261" s="115">
        <v>9</v>
      </c>
      <c r="Q261" s="114">
        <v>0</v>
      </c>
      <c r="R261" s="115">
        <v>0</v>
      </c>
      <c r="S261" s="114">
        <v>24</v>
      </c>
      <c r="T261" s="115">
        <v>33</v>
      </c>
      <c r="U261" s="114" t="s">
        <v>465</v>
      </c>
      <c r="V261" s="115" t="s">
        <v>465</v>
      </c>
      <c r="W261" s="114">
        <v>0</v>
      </c>
      <c r="X261" s="115">
        <v>0</v>
      </c>
      <c r="Y261" s="114">
        <v>54</v>
      </c>
      <c r="Z261" s="115">
        <v>69</v>
      </c>
    </row>
    <row r="262" spans="1:26" s="51" customFormat="1" ht="12.75" customHeight="1">
      <c r="A262" s="113">
        <v>2121</v>
      </c>
      <c r="B262" s="113" t="s">
        <v>362</v>
      </c>
      <c r="C262" s="114">
        <v>23</v>
      </c>
      <c r="D262" s="115">
        <v>30</v>
      </c>
      <c r="E262" s="114">
        <v>19</v>
      </c>
      <c r="F262" s="115">
        <v>27</v>
      </c>
      <c r="G262" s="114" t="s">
        <v>465</v>
      </c>
      <c r="H262" s="116" t="s">
        <v>465</v>
      </c>
      <c r="I262" s="114">
        <v>8</v>
      </c>
      <c r="J262" s="115">
        <v>11</v>
      </c>
      <c r="K262" s="114" t="s">
        <v>465</v>
      </c>
      <c r="L262" s="115" t="s">
        <v>465</v>
      </c>
      <c r="M262" s="114" t="s">
        <v>465</v>
      </c>
      <c r="N262" s="115" t="s">
        <v>465</v>
      </c>
      <c r="O262" s="114" t="s">
        <v>465</v>
      </c>
      <c r="P262" s="115" t="s">
        <v>465</v>
      </c>
      <c r="Q262" s="114">
        <v>0</v>
      </c>
      <c r="R262" s="115">
        <v>0</v>
      </c>
      <c r="S262" s="114">
        <v>28</v>
      </c>
      <c r="T262" s="115">
        <v>33</v>
      </c>
      <c r="U262" s="114">
        <v>0</v>
      </c>
      <c r="V262" s="115">
        <v>0</v>
      </c>
      <c r="W262" s="114">
        <v>0</v>
      </c>
      <c r="X262" s="115">
        <v>0</v>
      </c>
      <c r="Y262" s="114">
        <v>59</v>
      </c>
      <c r="Z262" s="115">
        <v>69</v>
      </c>
    </row>
    <row r="263" spans="1:26" s="51" customFormat="1" ht="12.75" customHeight="1">
      <c r="A263" s="113">
        <v>2132</v>
      </c>
      <c r="B263" s="113" t="s">
        <v>360</v>
      </c>
      <c r="C263" s="114">
        <v>31</v>
      </c>
      <c r="D263" s="115">
        <v>36</v>
      </c>
      <c r="E263" s="114">
        <v>21</v>
      </c>
      <c r="F263" s="115">
        <v>31</v>
      </c>
      <c r="G263" s="114" t="s">
        <v>465</v>
      </c>
      <c r="H263" s="116" t="s">
        <v>465</v>
      </c>
      <c r="I263" s="114" t="s">
        <v>465</v>
      </c>
      <c r="J263" s="115" t="s">
        <v>465</v>
      </c>
      <c r="K263" s="114" t="s">
        <v>465</v>
      </c>
      <c r="L263" s="115" t="s">
        <v>465</v>
      </c>
      <c r="M263" s="114" t="s">
        <v>465</v>
      </c>
      <c r="N263" s="115" t="s">
        <v>465</v>
      </c>
      <c r="O263" s="114">
        <v>13</v>
      </c>
      <c r="P263" s="115">
        <v>13</v>
      </c>
      <c r="Q263" s="114" t="s">
        <v>465</v>
      </c>
      <c r="R263" s="115" t="s">
        <v>465</v>
      </c>
      <c r="S263" s="114">
        <v>20</v>
      </c>
      <c r="T263" s="115">
        <v>32</v>
      </c>
      <c r="U263" s="114">
        <v>18</v>
      </c>
      <c r="V263" s="115">
        <v>22</v>
      </c>
      <c r="W263" s="114">
        <v>0</v>
      </c>
      <c r="X263" s="115">
        <v>0</v>
      </c>
      <c r="Y263" s="114">
        <v>65</v>
      </c>
      <c r="Z263" s="115">
        <v>82</v>
      </c>
    </row>
    <row r="264" spans="1:26" s="51" customFormat="1" ht="12.75" customHeight="1">
      <c r="A264" s="113">
        <v>2161</v>
      </c>
      <c r="B264" s="113" t="s">
        <v>359</v>
      </c>
      <c r="C264" s="114">
        <v>33</v>
      </c>
      <c r="D264" s="115">
        <v>46</v>
      </c>
      <c r="E264" s="114">
        <v>29</v>
      </c>
      <c r="F264" s="115">
        <v>44</v>
      </c>
      <c r="G264" s="114">
        <v>8</v>
      </c>
      <c r="H264" s="116">
        <v>10</v>
      </c>
      <c r="I264" s="114">
        <v>16</v>
      </c>
      <c r="J264" s="115">
        <v>20</v>
      </c>
      <c r="K264" s="114" t="s">
        <v>465</v>
      </c>
      <c r="L264" s="115">
        <v>6</v>
      </c>
      <c r="M264" s="114" t="s">
        <v>465</v>
      </c>
      <c r="N264" s="115" t="s">
        <v>465</v>
      </c>
      <c r="O264" s="114">
        <v>22</v>
      </c>
      <c r="P264" s="115">
        <v>26</v>
      </c>
      <c r="Q264" s="114">
        <v>0</v>
      </c>
      <c r="R264" s="115">
        <v>0</v>
      </c>
      <c r="S264" s="114">
        <v>37</v>
      </c>
      <c r="T264" s="115">
        <v>49</v>
      </c>
      <c r="U264" s="114">
        <v>24</v>
      </c>
      <c r="V264" s="115">
        <v>29</v>
      </c>
      <c r="W264" s="114">
        <v>6</v>
      </c>
      <c r="X264" s="115">
        <v>6</v>
      </c>
      <c r="Y264" s="114">
        <v>122</v>
      </c>
      <c r="Z264" s="115">
        <v>156</v>
      </c>
    </row>
    <row r="265" spans="1:26" s="51" customFormat="1" ht="12.75" customHeight="1">
      <c r="A265" s="113">
        <v>2180</v>
      </c>
      <c r="B265" s="113" t="s">
        <v>356</v>
      </c>
      <c r="C265" s="114">
        <v>135</v>
      </c>
      <c r="D265" s="115">
        <v>162</v>
      </c>
      <c r="E265" s="114">
        <v>230</v>
      </c>
      <c r="F265" s="115">
        <v>238</v>
      </c>
      <c r="G265" s="114">
        <v>70</v>
      </c>
      <c r="H265" s="116">
        <v>83</v>
      </c>
      <c r="I265" s="114">
        <v>12</v>
      </c>
      <c r="J265" s="115">
        <v>16</v>
      </c>
      <c r="K265" s="114">
        <v>139</v>
      </c>
      <c r="L265" s="115">
        <v>147</v>
      </c>
      <c r="M265" s="114" t="s">
        <v>465</v>
      </c>
      <c r="N265" s="115" t="s">
        <v>465</v>
      </c>
      <c r="O265" s="114">
        <v>6</v>
      </c>
      <c r="P265" s="115">
        <v>6</v>
      </c>
      <c r="Q265" s="114" t="s">
        <v>465</v>
      </c>
      <c r="R265" s="115" t="s">
        <v>465</v>
      </c>
      <c r="S265" s="114">
        <v>366</v>
      </c>
      <c r="T265" s="115">
        <v>453</v>
      </c>
      <c r="U265" s="114">
        <v>34</v>
      </c>
      <c r="V265" s="115">
        <v>35</v>
      </c>
      <c r="W265" s="114">
        <v>0</v>
      </c>
      <c r="X265" s="115">
        <v>0</v>
      </c>
      <c r="Y265" s="114">
        <v>713</v>
      </c>
      <c r="Z265" s="115">
        <v>829</v>
      </c>
    </row>
    <row r="266" spans="1:26" s="51" customFormat="1" ht="12.75" customHeight="1">
      <c r="A266" s="113">
        <v>2181</v>
      </c>
      <c r="B266" s="113" t="s">
        <v>363</v>
      </c>
      <c r="C266" s="114">
        <v>72</v>
      </c>
      <c r="D266" s="115">
        <v>101</v>
      </c>
      <c r="E266" s="114">
        <v>74</v>
      </c>
      <c r="F266" s="115">
        <v>110</v>
      </c>
      <c r="G266" s="114">
        <v>21</v>
      </c>
      <c r="H266" s="116">
        <v>27</v>
      </c>
      <c r="I266" s="114">
        <v>29</v>
      </c>
      <c r="J266" s="115">
        <v>44</v>
      </c>
      <c r="K266" s="114">
        <v>0</v>
      </c>
      <c r="L266" s="115">
        <v>0</v>
      </c>
      <c r="M266" s="114" t="s">
        <v>465</v>
      </c>
      <c r="N266" s="115">
        <v>16</v>
      </c>
      <c r="O266" s="114">
        <v>42</v>
      </c>
      <c r="P266" s="115">
        <v>53</v>
      </c>
      <c r="Q266" s="114" t="s">
        <v>465</v>
      </c>
      <c r="R266" s="115" t="s">
        <v>465</v>
      </c>
      <c r="S266" s="114">
        <v>147</v>
      </c>
      <c r="T266" s="115">
        <v>177</v>
      </c>
      <c r="U266" s="114">
        <v>0</v>
      </c>
      <c r="V266" s="115">
        <v>0</v>
      </c>
      <c r="W266" s="114">
        <v>0</v>
      </c>
      <c r="X266" s="115">
        <v>0</v>
      </c>
      <c r="Y266" s="114">
        <v>266</v>
      </c>
      <c r="Z266" s="115">
        <v>331</v>
      </c>
    </row>
    <row r="267" spans="1:26" s="51" customFormat="1" ht="12.75" customHeight="1">
      <c r="A267" s="113">
        <v>2182</v>
      </c>
      <c r="B267" s="113" t="s">
        <v>364</v>
      </c>
      <c r="C267" s="114">
        <v>28</v>
      </c>
      <c r="D267" s="115">
        <v>41</v>
      </c>
      <c r="E267" s="114">
        <v>33</v>
      </c>
      <c r="F267" s="115">
        <v>51</v>
      </c>
      <c r="G267" s="114">
        <v>7</v>
      </c>
      <c r="H267" s="116">
        <v>8</v>
      </c>
      <c r="I267" s="114">
        <v>18</v>
      </c>
      <c r="J267" s="115">
        <v>22</v>
      </c>
      <c r="K267" s="114" t="s">
        <v>465</v>
      </c>
      <c r="L267" s="115" t="s">
        <v>465</v>
      </c>
      <c r="M267" s="114" t="s">
        <v>465</v>
      </c>
      <c r="N267" s="115">
        <v>5</v>
      </c>
      <c r="O267" s="114" t="s">
        <v>465</v>
      </c>
      <c r="P267" s="115" t="s">
        <v>465</v>
      </c>
      <c r="Q267" s="114" t="s">
        <v>465</v>
      </c>
      <c r="R267" s="115" t="s">
        <v>465</v>
      </c>
      <c r="S267" s="114">
        <v>76</v>
      </c>
      <c r="T267" s="115">
        <v>91</v>
      </c>
      <c r="U267" s="114">
        <v>5</v>
      </c>
      <c r="V267" s="115">
        <v>8</v>
      </c>
      <c r="W267" s="114">
        <v>0</v>
      </c>
      <c r="X267" s="115">
        <v>0</v>
      </c>
      <c r="Y267" s="114">
        <v>126</v>
      </c>
      <c r="Z267" s="115">
        <v>158</v>
      </c>
    </row>
    <row r="268" spans="1:26" s="51" customFormat="1" ht="12.75" customHeight="1">
      <c r="A268" s="113">
        <v>2183</v>
      </c>
      <c r="B268" s="113" t="s">
        <v>355</v>
      </c>
      <c r="C268" s="114">
        <v>50</v>
      </c>
      <c r="D268" s="115">
        <v>59</v>
      </c>
      <c r="E268" s="114">
        <v>49</v>
      </c>
      <c r="F268" s="115">
        <v>63</v>
      </c>
      <c r="G268" s="114">
        <v>29</v>
      </c>
      <c r="H268" s="116">
        <v>32</v>
      </c>
      <c r="I268" s="114">
        <v>12</v>
      </c>
      <c r="J268" s="115">
        <v>14</v>
      </c>
      <c r="K268" s="114" t="s">
        <v>465</v>
      </c>
      <c r="L268" s="115" t="s">
        <v>465</v>
      </c>
      <c r="M268" s="114" t="s">
        <v>465</v>
      </c>
      <c r="N268" s="115">
        <v>6</v>
      </c>
      <c r="O268" s="114">
        <v>6</v>
      </c>
      <c r="P268" s="115">
        <v>9</v>
      </c>
      <c r="Q268" s="114">
        <v>0</v>
      </c>
      <c r="R268" s="115">
        <v>0</v>
      </c>
      <c r="S268" s="114">
        <v>91</v>
      </c>
      <c r="T268" s="115">
        <v>121</v>
      </c>
      <c r="U268" s="114">
        <v>36</v>
      </c>
      <c r="V268" s="115">
        <v>49</v>
      </c>
      <c r="W268" s="114">
        <v>0</v>
      </c>
      <c r="X268" s="115">
        <v>0</v>
      </c>
      <c r="Y268" s="114">
        <v>196</v>
      </c>
      <c r="Z268" s="115">
        <v>232</v>
      </c>
    </row>
    <row r="269" spans="1:26" s="51" customFormat="1" ht="12.75" customHeight="1">
      <c r="A269" s="113">
        <v>2184</v>
      </c>
      <c r="B269" s="113" t="s">
        <v>358</v>
      </c>
      <c r="C269" s="114">
        <v>46</v>
      </c>
      <c r="D269" s="115">
        <v>71</v>
      </c>
      <c r="E269" s="114">
        <v>46</v>
      </c>
      <c r="F269" s="115">
        <v>78</v>
      </c>
      <c r="G269" s="114">
        <v>13</v>
      </c>
      <c r="H269" s="116">
        <v>20</v>
      </c>
      <c r="I269" s="114">
        <v>27</v>
      </c>
      <c r="J269" s="115">
        <v>44</v>
      </c>
      <c r="K269" s="114" t="s">
        <v>465</v>
      </c>
      <c r="L269" s="115" t="s">
        <v>465</v>
      </c>
      <c r="M269" s="114">
        <v>7</v>
      </c>
      <c r="N269" s="115">
        <v>16</v>
      </c>
      <c r="O269" s="114">
        <v>14</v>
      </c>
      <c r="P269" s="115">
        <v>20</v>
      </c>
      <c r="Q269" s="114" t="s">
        <v>465</v>
      </c>
      <c r="R269" s="115">
        <v>7</v>
      </c>
      <c r="S269" s="114">
        <v>152</v>
      </c>
      <c r="T269" s="115">
        <v>221</v>
      </c>
      <c r="U269" s="114">
        <v>42</v>
      </c>
      <c r="V269" s="115">
        <v>53</v>
      </c>
      <c r="W269" s="114">
        <v>0</v>
      </c>
      <c r="X269" s="115">
        <v>0</v>
      </c>
      <c r="Y269" s="114">
        <v>259</v>
      </c>
      <c r="Z269" s="115">
        <v>372</v>
      </c>
    </row>
    <row r="270" spans="1:26" s="51" customFormat="1" ht="12.75" customHeight="1">
      <c r="A270" s="109">
        <v>22</v>
      </c>
      <c r="B270" s="109" t="s">
        <v>493</v>
      </c>
      <c r="C270" s="110">
        <v>303</v>
      </c>
      <c r="D270" s="111">
        <v>398</v>
      </c>
      <c r="E270" s="110">
        <v>404</v>
      </c>
      <c r="F270" s="111">
        <v>567</v>
      </c>
      <c r="G270" s="110">
        <v>131</v>
      </c>
      <c r="H270" s="112">
        <v>150</v>
      </c>
      <c r="I270" s="110">
        <v>111</v>
      </c>
      <c r="J270" s="111">
        <v>155</v>
      </c>
      <c r="K270" s="110">
        <v>111</v>
      </c>
      <c r="L270" s="111">
        <v>128</v>
      </c>
      <c r="M270" s="110" t="s">
        <v>465</v>
      </c>
      <c r="N270" s="111">
        <v>28</v>
      </c>
      <c r="O270" s="110">
        <v>152</v>
      </c>
      <c r="P270" s="111">
        <v>197</v>
      </c>
      <c r="Q270" s="110">
        <v>5</v>
      </c>
      <c r="R270" s="111">
        <v>9</v>
      </c>
      <c r="S270" s="110">
        <v>540</v>
      </c>
      <c r="T270" s="111">
        <v>697</v>
      </c>
      <c r="U270" s="110">
        <v>136</v>
      </c>
      <c r="V270" s="111">
        <v>171</v>
      </c>
      <c r="W270" s="110" t="s">
        <v>465</v>
      </c>
      <c r="X270" s="111" t="s">
        <v>465</v>
      </c>
      <c r="Y270" s="110">
        <v>1299</v>
      </c>
      <c r="Z270" s="111">
        <v>1620</v>
      </c>
    </row>
    <row r="271" spans="1:26" ht="12.75" customHeight="1">
      <c r="A271" s="113">
        <v>2260</v>
      </c>
      <c r="B271" s="113" t="s">
        <v>371</v>
      </c>
      <c r="C271" s="114">
        <v>9</v>
      </c>
      <c r="D271" s="115">
        <v>5</v>
      </c>
      <c r="E271" s="114">
        <v>13</v>
      </c>
      <c r="F271" s="115">
        <v>11</v>
      </c>
      <c r="G271" s="114" t="s">
        <v>465</v>
      </c>
      <c r="H271" s="116" t="s">
        <v>465</v>
      </c>
      <c r="I271" s="114">
        <v>8</v>
      </c>
      <c r="J271" s="115">
        <v>5</v>
      </c>
      <c r="K271" s="114">
        <v>5</v>
      </c>
      <c r="L271" s="115" t="s">
        <v>465</v>
      </c>
      <c r="M271" s="114" t="s">
        <v>465</v>
      </c>
      <c r="N271" s="115" t="s">
        <v>465</v>
      </c>
      <c r="O271" s="114">
        <v>0</v>
      </c>
      <c r="P271" s="115">
        <v>0</v>
      </c>
      <c r="Q271" s="114">
        <v>0</v>
      </c>
      <c r="R271" s="115">
        <v>0</v>
      </c>
      <c r="S271" s="114" t="s">
        <v>465</v>
      </c>
      <c r="T271" s="115" t="s">
        <v>465</v>
      </c>
      <c r="U271" s="114" t="s">
        <v>465</v>
      </c>
      <c r="V271" s="115" t="s">
        <v>465</v>
      </c>
      <c r="W271" s="114">
        <v>0</v>
      </c>
      <c r="X271" s="115">
        <v>0</v>
      </c>
      <c r="Y271" s="114">
        <v>29</v>
      </c>
      <c r="Z271" s="115">
        <v>24</v>
      </c>
    </row>
    <row r="272" spans="1:26" s="51" customFormat="1" ht="12.75" customHeight="1">
      <c r="A272" s="113">
        <v>2262</v>
      </c>
      <c r="B272" s="113" t="s">
        <v>370</v>
      </c>
      <c r="C272" s="114">
        <v>33</v>
      </c>
      <c r="D272" s="115">
        <v>42</v>
      </c>
      <c r="E272" s="114">
        <v>41</v>
      </c>
      <c r="F272" s="115">
        <v>54</v>
      </c>
      <c r="G272" s="114" t="s">
        <v>465</v>
      </c>
      <c r="H272" s="116" t="s">
        <v>465</v>
      </c>
      <c r="I272" s="114">
        <v>13</v>
      </c>
      <c r="J272" s="115">
        <v>18</v>
      </c>
      <c r="K272" s="114">
        <v>13</v>
      </c>
      <c r="L272" s="115">
        <v>14</v>
      </c>
      <c r="M272" s="114" t="s">
        <v>465</v>
      </c>
      <c r="N272" s="115" t="s">
        <v>465</v>
      </c>
      <c r="O272" s="114">
        <v>0</v>
      </c>
      <c r="P272" s="115">
        <v>0</v>
      </c>
      <c r="Q272" s="114">
        <v>0</v>
      </c>
      <c r="R272" s="115">
        <v>0</v>
      </c>
      <c r="S272" s="114" t="s">
        <v>465</v>
      </c>
      <c r="T272" s="115" t="s">
        <v>465</v>
      </c>
      <c r="U272" s="114">
        <v>0</v>
      </c>
      <c r="V272" s="115">
        <v>0</v>
      </c>
      <c r="W272" s="114">
        <v>0</v>
      </c>
      <c r="X272" s="115">
        <v>0</v>
      </c>
      <c r="Y272" s="114">
        <v>52</v>
      </c>
      <c r="Z272" s="115">
        <v>65</v>
      </c>
    </row>
    <row r="273" spans="1:26" s="51" customFormat="1" ht="12.75" customHeight="1">
      <c r="A273" s="113">
        <v>2280</v>
      </c>
      <c r="B273" s="113" t="s">
        <v>366</v>
      </c>
      <c r="C273" s="114">
        <v>35</v>
      </c>
      <c r="D273" s="115">
        <v>46</v>
      </c>
      <c r="E273" s="114">
        <v>37</v>
      </c>
      <c r="F273" s="115">
        <v>63</v>
      </c>
      <c r="G273" s="114" t="s">
        <v>465</v>
      </c>
      <c r="H273" s="116" t="s">
        <v>465</v>
      </c>
      <c r="I273" s="114">
        <v>10</v>
      </c>
      <c r="J273" s="115">
        <v>16</v>
      </c>
      <c r="K273" s="114">
        <v>16</v>
      </c>
      <c r="L273" s="115">
        <v>20</v>
      </c>
      <c r="M273" s="114">
        <v>0</v>
      </c>
      <c r="N273" s="115" t="s">
        <v>465</v>
      </c>
      <c r="O273" s="114">
        <v>28</v>
      </c>
      <c r="P273" s="115">
        <v>37</v>
      </c>
      <c r="Q273" s="114">
        <v>0</v>
      </c>
      <c r="R273" s="115">
        <v>0</v>
      </c>
      <c r="S273" s="114">
        <v>84</v>
      </c>
      <c r="T273" s="115">
        <v>103</v>
      </c>
      <c r="U273" s="114">
        <v>31</v>
      </c>
      <c r="V273" s="115">
        <v>39</v>
      </c>
      <c r="W273" s="114">
        <v>0</v>
      </c>
      <c r="X273" s="115">
        <v>0</v>
      </c>
      <c r="Y273" s="114">
        <v>174</v>
      </c>
      <c r="Z273" s="115">
        <v>222</v>
      </c>
    </row>
    <row r="274" spans="1:26" s="51" customFormat="1" ht="12.75" customHeight="1">
      <c r="A274" s="113">
        <v>2281</v>
      </c>
      <c r="B274" s="113" t="s">
        <v>369</v>
      </c>
      <c r="C274" s="114">
        <v>94</v>
      </c>
      <c r="D274" s="115">
        <v>129</v>
      </c>
      <c r="E274" s="114">
        <v>164</v>
      </c>
      <c r="F274" s="115">
        <v>227</v>
      </c>
      <c r="G274" s="114">
        <v>54</v>
      </c>
      <c r="H274" s="116">
        <v>61</v>
      </c>
      <c r="I274" s="114">
        <v>39</v>
      </c>
      <c r="J274" s="115">
        <v>57</v>
      </c>
      <c r="K274" s="114">
        <v>42</v>
      </c>
      <c r="L274" s="115">
        <v>53</v>
      </c>
      <c r="M274" s="114" t="s">
        <v>465</v>
      </c>
      <c r="N274" s="115">
        <v>12</v>
      </c>
      <c r="O274" s="114">
        <v>73</v>
      </c>
      <c r="P274" s="115">
        <v>94</v>
      </c>
      <c r="Q274" s="114" t="s">
        <v>465</v>
      </c>
      <c r="R274" s="115">
        <v>5</v>
      </c>
      <c r="S274" s="114">
        <v>243</v>
      </c>
      <c r="T274" s="115">
        <v>309</v>
      </c>
      <c r="U274" s="114" t="s">
        <v>465</v>
      </c>
      <c r="V274" s="115" t="s">
        <v>465</v>
      </c>
      <c r="W274" s="114">
        <v>0</v>
      </c>
      <c r="X274" s="115">
        <v>0</v>
      </c>
      <c r="Y274" s="114">
        <v>532</v>
      </c>
      <c r="Z274" s="115">
        <v>660</v>
      </c>
    </row>
    <row r="275" spans="1:26" s="51" customFormat="1" ht="12.75" customHeight="1">
      <c r="A275" s="113">
        <v>2282</v>
      </c>
      <c r="B275" s="113" t="s">
        <v>367</v>
      </c>
      <c r="C275" s="114">
        <v>30</v>
      </c>
      <c r="D275" s="115">
        <v>37</v>
      </c>
      <c r="E275" s="114">
        <v>32</v>
      </c>
      <c r="F275" s="115">
        <v>48</v>
      </c>
      <c r="G275" s="114">
        <v>19</v>
      </c>
      <c r="H275" s="116">
        <v>19</v>
      </c>
      <c r="I275" s="114">
        <v>13</v>
      </c>
      <c r="J275" s="115">
        <v>17</v>
      </c>
      <c r="K275" s="114" t="s">
        <v>465</v>
      </c>
      <c r="L275" s="115" t="s">
        <v>465</v>
      </c>
      <c r="M275" s="114">
        <v>0</v>
      </c>
      <c r="N275" s="115" t="s">
        <v>465</v>
      </c>
      <c r="O275" s="114">
        <v>22</v>
      </c>
      <c r="P275" s="115">
        <v>26</v>
      </c>
      <c r="Q275" s="114">
        <v>0</v>
      </c>
      <c r="R275" s="115">
        <v>0</v>
      </c>
      <c r="S275" s="114">
        <v>36</v>
      </c>
      <c r="T275" s="115">
        <v>44</v>
      </c>
      <c r="U275" s="114">
        <v>25</v>
      </c>
      <c r="V275" s="115" t="s">
        <v>465</v>
      </c>
      <c r="W275" s="114">
        <v>0</v>
      </c>
      <c r="X275" s="115">
        <v>0</v>
      </c>
      <c r="Y275" s="114">
        <v>107</v>
      </c>
      <c r="Z275" s="115">
        <v>130</v>
      </c>
    </row>
    <row r="276" spans="1:26" s="51" customFormat="1" ht="12.75" customHeight="1">
      <c r="A276" s="113">
        <v>2283</v>
      </c>
      <c r="B276" s="113" t="s">
        <v>368</v>
      </c>
      <c r="C276" s="114">
        <v>39</v>
      </c>
      <c r="D276" s="115">
        <v>56</v>
      </c>
      <c r="E276" s="114">
        <v>39</v>
      </c>
      <c r="F276" s="115">
        <v>59</v>
      </c>
      <c r="G276" s="114">
        <v>15</v>
      </c>
      <c r="H276" s="116">
        <v>17</v>
      </c>
      <c r="I276" s="114">
        <v>13</v>
      </c>
      <c r="J276" s="115">
        <v>22</v>
      </c>
      <c r="K276" s="114" t="s">
        <v>465</v>
      </c>
      <c r="L276" s="115">
        <v>6</v>
      </c>
      <c r="M276" s="114">
        <v>0</v>
      </c>
      <c r="N276" s="115">
        <v>6</v>
      </c>
      <c r="O276" s="114">
        <v>6</v>
      </c>
      <c r="P276" s="115">
        <v>9</v>
      </c>
      <c r="Q276" s="114">
        <v>0</v>
      </c>
      <c r="R276" s="115">
        <v>0</v>
      </c>
      <c r="S276" s="114">
        <v>54</v>
      </c>
      <c r="T276" s="115">
        <v>71</v>
      </c>
      <c r="U276" s="114">
        <v>30</v>
      </c>
      <c r="V276" s="115">
        <v>40</v>
      </c>
      <c r="W276" s="114">
        <v>0</v>
      </c>
      <c r="X276" s="115">
        <v>0</v>
      </c>
      <c r="Y276" s="114">
        <v>138</v>
      </c>
      <c r="Z276" s="115">
        <v>175</v>
      </c>
    </row>
    <row r="277" spans="1:26" s="51" customFormat="1" ht="12.75" customHeight="1">
      <c r="A277" s="113">
        <v>2284</v>
      </c>
      <c r="B277" s="113" t="s">
        <v>372</v>
      </c>
      <c r="C277" s="114">
        <v>63</v>
      </c>
      <c r="D277" s="115">
        <v>84</v>
      </c>
      <c r="E277" s="114">
        <v>80</v>
      </c>
      <c r="F277" s="115">
        <v>109</v>
      </c>
      <c r="G277" s="114">
        <v>31</v>
      </c>
      <c r="H277" s="116">
        <v>39</v>
      </c>
      <c r="I277" s="114">
        <v>15</v>
      </c>
      <c r="J277" s="115">
        <v>20</v>
      </c>
      <c r="K277" s="114">
        <v>29</v>
      </c>
      <c r="L277" s="115">
        <v>31</v>
      </c>
      <c r="M277" s="114" t="s">
        <v>465</v>
      </c>
      <c r="N277" s="115" t="s">
        <v>465</v>
      </c>
      <c r="O277" s="114">
        <v>23</v>
      </c>
      <c r="P277" s="115">
        <v>31</v>
      </c>
      <c r="Q277" s="114" t="s">
        <v>465</v>
      </c>
      <c r="R277" s="115">
        <v>4</v>
      </c>
      <c r="S277" s="114">
        <v>113</v>
      </c>
      <c r="T277" s="115">
        <v>160</v>
      </c>
      <c r="U277" s="114">
        <v>45</v>
      </c>
      <c r="V277" s="115">
        <v>52</v>
      </c>
      <c r="W277" s="114" t="s">
        <v>465</v>
      </c>
      <c r="X277" s="115" t="s">
        <v>465</v>
      </c>
      <c r="Y277" s="114">
        <v>268</v>
      </c>
      <c r="Z277" s="115">
        <v>348</v>
      </c>
    </row>
    <row r="278" spans="1:26" s="51" customFormat="1" ht="12.75" customHeight="1">
      <c r="A278" s="109">
        <v>23</v>
      </c>
      <c r="B278" s="109" t="s">
        <v>373</v>
      </c>
      <c r="C278" s="110">
        <v>168</v>
      </c>
      <c r="D278" s="111">
        <v>212</v>
      </c>
      <c r="E278" s="110">
        <v>490</v>
      </c>
      <c r="F278" s="111">
        <v>638</v>
      </c>
      <c r="G278" s="110">
        <v>63</v>
      </c>
      <c r="H278" s="112">
        <v>79</v>
      </c>
      <c r="I278" s="110">
        <v>99</v>
      </c>
      <c r="J278" s="111">
        <v>124</v>
      </c>
      <c r="K278" s="110">
        <v>77</v>
      </c>
      <c r="L278" s="111">
        <v>102</v>
      </c>
      <c r="M278" s="110">
        <v>15</v>
      </c>
      <c r="N278" s="111">
        <v>42</v>
      </c>
      <c r="O278" s="110">
        <v>87</v>
      </c>
      <c r="P278" s="111">
        <v>99</v>
      </c>
      <c r="Q278" s="110" t="s">
        <v>465</v>
      </c>
      <c r="R278" s="111">
        <v>9</v>
      </c>
      <c r="S278" s="110">
        <v>377</v>
      </c>
      <c r="T278" s="111">
        <v>522</v>
      </c>
      <c r="U278" s="110">
        <v>17</v>
      </c>
      <c r="V278" s="111">
        <v>19</v>
      </c>
      <c r="W278" s="110" t="s">
        <v>465</v>
      </c>
      <c r="X278" s="111" t="s">
        <v>465</v>
      </c>
      <c r="Y278" s="110">
        <v>770</v>
      </c>
      <c r="Z278" s="111">
        <v>978</v>
      </c>
    </row>
    <row r="279" spans="1:26" ht="12.75" customHeight="1">
      <c r="A279" s="113">
        <v>2303</v>
      </c>
      <c r="B279" s="113" t="s">
        <v>378</v>
      </c>
      <c r="C279" s="114">
        <v>8</v>
      </c>
      <c r="D279" s="115">
        <v>11</v>
      </c>
      <c r="E279" s="114">
        <v>9</v>
      </c>
      <c r="F279" s="115">
        <v>11</v>
      </c>
      <c r="G279" s="114" t="s">
        <v>465</v>
      </c>
      <c r="H279" s="116" t="s">
        <v>465</v>
      </c>
      <c r="I279" s="114" t="s">
        <v>465</v>
      </c>
      <c r="J279" s="115" t="s">
        <v>465</v>
      </c>
      <c r="K279" s="114" t="s">
        <v>465</v>
      </c>
      <c r="L279" s="115" t="s">
        <v>465</v>
      </c>
      <c r="M279" s="114">
        <v>0</v>
      </c>
      <c r="N279" s="115">
        <v>4</v>
      </c>
      <c r="O279" s="114">
        <v>0</v>
      </c>
      <c r="P279" s="115">
        <v>0</v>
      </c>
      <c r="Q279" s="114">
        <v>0</v>
      </c>
      <c r="R279" s="115">
        <v>0</v>
      </c>
      <c r="S279" s="114">
        <v>9</v>
      </c>
      <c r="T279" s="115">
        <v>11</v>
      </c>
      <c r="U279" s="114">
        <v>9</v>
      </c>
      <c r="V279" s="115">
        <v>9</v>
      </c>
      <c r="W279" s="114">
        <v>0</v>
      </c>
      <c r="X279" s="115">
        <v>0</v>
      </c>
      <c r="Y279" s="114">
        <v>27</v>
      </c>
      <c r="Z279" s="115">
        <v>33</v>
      </c>
    </row>
    <row r="280" spans="1:26" s="51" customFormat="1" ht="12.75" customHeight="1">
      <c r="A280" s="113">
        <v>2305</v>
      </c>
      <c r="B280" s="113" t="s">
        <v>375</v>
      </c>
      <c r="C280" s="114">
        <v>9</v>
      </c>
      <c r="D280" s="115">
        <v>13</v>
      </c>
      <c r="E280" s="114">
        <v>10</v>
      </c>
      <c r="F280" s="115">
        <v>16</v>
      </c>
      <c r="G280" s="114" t="s">
        <v>465</v>
      </c>
      <c r="H280" s="116" t="s">
        <v>465</v>
      </c>
      <c r="I280" s="114">
        <v>5</v>
      </c>
      <c r="J280" s="115">
        <v>8</v>
      </c>
      <c r="K280" s="114" t="s">
        <v>465</v>
      </c>
      <c r="L280" s="115">
        <v>5</v>
      </c>
      <c r="M280" s="114" t="s">
        <v>465</v>
      </c>
      <c r="N280" s="115" t="s">
        <v>465</v>
      </c>
      <c r="O280" s="114" t="s">
        <v>465</v>
      </c>
      <c r="P280" s="115" t="s">
        <v>465</v>
      </c>
      <c r="Q280" s="114" t="s">
        <v>465</v>
      </c>
      <c r="R280" s="115" t="s">
        <v>465</v>
      </c>
      <c r="S280" s="114">
        <v>24</v>
      </c>
      <c r="T280" s="115">
        <v>28</v>
      </c>
      <c r="U280" s="114">
        <v>0</v>
      </c>
      <c r="V280" s="115">
        <v>0</v>
      </c>
      <c r="W280" s="114" t="s">
        <v>465</v>
      </c>
      <c r="X280" s="115" t="s">
        <v>465</v>
      </c>
      <c r="Y280" s="114">
        <v>36</v>
      </c>
      <c r="Z280" s="115">
        <v>44</v>
      </c>
    </row>
    <row r="281" spans="1:26" s="51" customFormat="1" ht="12.75" customHeight="1">
      <c r="A281" s="113">
        <v>2309</v>
      </c>
      <c r="B281" s="113" t="s">
        <v>377</v>
      </c>
      <c r="C281" s="114">
        <v>9</v>
      </c>
      <c r="D281" s="115">
        <v>14</v>
      </c>
      <c r="E281" s="114">
        <v>17</v>
      </c>
      <c r="F281" s="115">
        <v>23</v>
      </c>
      <c r="G281" s="114" t="s">
        <v>465</v>
      </c>
      <c r="H281" s="116" t="s">
        <v>465</v>
      </c>
      <c r="I281" s="114">
        <v>8</v>
      </c>
      <c r="J281" s="115">
        <v>8</v>
      </c>
      <c r="K281" s="114">
        <v>0</v>
      </c>
      <c r="L281" s="115">
        <v>0</v>
      </c>
      <c r="M281" s="114" t="s">
        <v>465</v>
      </c>
      <c r="N281" s="115">
        <v>4</v>
      </c>
      <c r="O281" s="114">
        <v>7</v>
      </c>
      <c r="P281" s="115">
        <v>8</v>
      </c>
      <c r="Q281" s="114">
        <v>0</v>
      </c>
      <c r="R281" s="115">
        <v>0</v>
      </c>
      <c r="S281" s="114">
        <v>0</v>
      </c>
      <c r="T281" s="115">
        <v>0</v>
      </c>
      <c r="U281" s="114">
        <v>0</v>
      </c>
      <c r="V281" s="115">
        <v>0</v>
      </c>
      <c r="W281" s="114" t="s">
        <v>465</v>
      </c>
      <c r="X281" s="115" t="s">
        <v>465</v>
      </c>
      <c r="Y281" s="114">
        <v>29</v>
      </c>
      <c r="Z281" s="115">
        <v>36</v>
      </c>
    </row>
    <row r="282" spans="1:26" s="51" customFormat="1" ht="12.75" customHeight="1">
      <c r="A282" s="113">
        <v>2313</v>
      </c>
      <c r="B282" s="113" t="s">
        <v>379</v>
      </c>
      <c r="C282" s="114">
        <v>10</v>
      </c>
      <c r="D282" s="115">
        <v>13</v>
      </c>
      <c r="E282" s="114">
        <v>18</v>
      </c>
      <c r="F282" s="115">
        <v>23</v>
      </c>
      <c r="G282" s="114" t="s">
        <v>465</v>
      </c>
      <c r="H282" s="116" t="s">
        <v>465</v>
      </c>
      <c r="I282" s="114">
        <v>6</v>
      </c>
      <c r="J282" s="115">
        <v>6</v>
      </c>
      <c r="K282" s="114" t="s">
        <v>465</v>
      </c>
      <c r="L282" s="115" t="s">
        <v>465</v>
      </c>
      <c r="M282" s="114" t="s">
        <v>465</v>
      </c>
      <c r="N282" s="115">
        <v>4</v>
      </c>
      <c r="O282" s="114" t="s">
        <v>465</v>
      </c>
      <c r="P282" s="115" t="s">
        <v>465</v>
      </c>
      <c r="Q282" s="114">
        <v>0</v>
      </c>
      <c r="R282" s="115">
        <v>0</v>
      </c>
      <c r="S282" s="114">
        <v>18</v>
      </c>
      <c r="T282" s="115">
        <v>35</v>
      </c>
      <c r="U282" s="114" t="s">
        <v>465</v>
      </c>
      <c r="V282" s="115" t="s">
        <v>465</v>
      </c>
      <c r="W282" s="114">
        <v>0</v>
      </c>
      <c r="X282" s="115">
        <v>0</v>
      </c>
      <c r="Y282" s="114">
        <v>45</v>
      </c>
      <c r="Z282" s="115">
        <v>66</v>
      </c>
    </row>
    <row r="283" spans="1:26" s="51" customFormat="1" ht="12.75" customHeight="1">
      <c r="A283" s="113">
        <v>2321</v>
      </c>
      <c r="B283" s="113" t="s">
        <v>380</v>
      </c>
      <c r="C283" s="114">
        <v>8</v>
      </c>
      <c r="D283" s="115">
        <v>11</v>
      </c>
      <c r="E283" s="114">
        <v>12</v>
      </c>
      <c r="F283" s="115">
        <v>20</v>
      </c>
      <c r="G283" s="114">
        <v>11</v>
      </c>
      <c r="H283" s="116">
        <v>13</v>
      </c>
      <c r="I283" s="114" t="s">
        <v>465</v>
      </c>
      <c r="J283" s="115">
        <v>7</v>
      </c>
      <c r="K283" s="114">
        <v>5</v>
      </c>
      <c r="L283" s="115">
        <v>8</v>
      </c>
      <c r="M283" s="114" t="s">
        <v>465</v>
      </c>
      <c r="N283" s="115" t="s">
        <v>465</v>
      </c>
      <c r="O283" s="114" t="s">
        <v>465</v>
      </c>
      <c r="P283" s="115">
        <v>6</v>
      </c>
      <c r="Q283" s="114" t="s">
        <v>465</v>
      </c>
      <c r="R283" s="115">
        <v>4</v>
      </c>
      <c r="S283" s="114">
        <v>26</v>
      </c>
      <c r="T283" s="115">
        <v>33</v>
      </c>
      <c r="U283" s="114" t="s">
        <v>465</v>
      </c>
      <c r="V283" s="115">
        <v>6</v>
      </c>
      <c r="W283" s="114">
        <v>0</v>
      </c>
      <c r="X283" s="115">
        <v>0</v>
      </c>
      <c r="Y283" s="114">
        <v>56</v>
      </c>
      <c r="Z283" s="115">
        <v>73</v>
      </c>
    </row>
    <row r="284" spans="1:26" s="51" customFormat="1" ht="12.75" customHeight="1">
      <c r="A284" s="113">
        <v>2326</v>
      </c>
      <c r="B284" s="113" t="s">
        <v>374</v>
      </c>
      <c r="C284" s="114">
        <v>6</v>
      </c>
      <c r="D284" s="115">
        <v>9</v>
      </c>
      <c r="E284" s="114">
        <v>7</v>
      </c>
      <c r="F284" s="115">
        <v>13</v>
      </c>
      <c r="G284" s="114" t="s">
        <v>465</v>
      </c>
      <c r="H284" s="116" t="s">
        <v>465</v>
      </c>
      <c r="I284" s="114" t="s">
        <v>465</v>
      </c>
      <c r="J284" s="115" t="s">
        <v>465</v>
      </c>
      <c r="K284" s="114" t="s">
        <v>465</v>
      </c>
      <c r="L284" s="115" t="s">
        <v>465</v>
      </c>
      <c r="M284" s="114" t="s">
        <v>465</v>
      </c>
      <c r="N284" s="115" t="s">
        <v>465</v>
      </c>
      <c r="O284" s="114">
        <v>0</v>
      </c>
      <c r="P284" s="115">
        <v>0</v>
      </c>
      <c r="Q284" s="114">
        <v>0</v>
      </c>
      <c r="R284" s="115">
        <v>0</v>
      </c>
      <c r="S284" s="114">
        <v>5</v>
      </c>
      <c r="T284" s="115">
        <v>15</v>
      </c>
      <c r="U284" s="114">
        <v>0</v>
      </c>
      <c r="V284" s="115">
        <v>0</v>
      </c>
      <c r="W284" s="114">
        <v>0</v>
      </c>
      <c r="X284" s="115">
        <v>0</v>
      </c>
      <c r="Y284" s="114">
        <v>19</v>
      </c>
      <c r="Z284" s="115">
        <v>36</v>
      </c>
    </row>
    <row r="285" spans="1:26" s="51" customFormat="1" ht="12.75" customHeight="1">
      <c r="A285" s="113">
        <v>2361</v>
      </c>
      <c r="B285" s="113" t="s">
        <v>376</v>
      </c>
      <c r="C285" s="114">
        <v>11</v>
      </c>
      <c r="D285" s="115">
        <v>14</v>
      </c>
      <c r="E285" s="114">
        <v>12</v>
      </c>
      <c r="F285" s="115">
        <v>17</v>
      </c>
      <c r="G285" s="114" t="s">
        <v>465</v>
      </c>
      <c r="H285" s="116" t="s">
        <v>465</v>
      </c>
      <c r="I285" s="114">
        <v>4</v>
      </c>
      <c r="J285" s="115">
        <v>6</v>
      </c>
      <c r="K285" s="114">
        <v>0</v>
      </c>
      <c r="L285" s="115">
        <v>0</v>
      </c>
      <c r="M285" s="114" t="s">
        <v>465</v>
      </c>
      <c r="N285" s="115" t="s">
        <v>465</v>
      </c>
      <c r="O285" s="114">
        <v>12</v>
      </c>
      <c r="P285" s="115">
        <v>16</v>
      </c>
      <c r="Q285" s="114">
        <v>0</v>
      </c>
      <c r="R285" s="115">
        <v>0</v>
      </c>
      <c r="S285" s="114">
        <v>16</v>
      </c>
      <c r="T285" s="115">
        <v>25</v>
      </c>
      <c r="U285" s="114" t="s">
        <v>465</v>
      </c>
      <c r="V285" s="115" t="s">
        <v>465</v>
      </c>
      <c r="W285" s="114">
        <v>0</v>
      </c>
      <c r="X285" s="115">
        <v>0</v>
      </c>
      <c r="Y285" s="114">
        <v>41</v>
      </c>
      <c r="Z285" s="115">
        <v>56</v>
      </c>
    </row>
    <row r="286" spans="1:26" s="51" customFormat="1" ht="12.75" customHeight="1">
      <c r="A286" s="113">
        <v>2380</v>
      </c>
      <c r="B286" s="113" t="s">
        <v>381</v>
      </c>
      <c r="C286" s="114">
        <v>107</v>
      </c>
      <c r="D286" s="115">
        <v>129</v>
      </c>
      <c r="E286" s="114">
        <v>405</v>
      </c>
      <c r="F286" s="115">
        <v>518</v>
      </c>
      <c r="G286" s="114">
        <v>42</v>
      </c>
      <c r="H286" s="116">
        <v>47</v>
      </c>
      <c r="I286" s="114">
        <v>69</v>
      </c>
      <c r="J286" s="115">
        <v>81</v>
      </c>
      <c r="K286" s="114">
        <v>64</v>
      </c>
      <c r="L286" s="115">
        <v>82</v>
      </c>
      <c r="M286" s="114" t="s">
        <v>465</v>
      </c>
      <c r="N286" s="115">
        <v>23</v>
      </c>
      <c r="O286" s="114">
        <v>59</v>
      </c>
      <c r="P286" s="115">
        <v>65</v>
      </c>
      <c r="Q286" s="114" t="s">
        <v>465</v>
      </c>
      <c r="R286" s="115" t="s">
        <v>465</v>
      </c>
      <c r="S286" s="114">
        <v>279</v>
      </c>
      <c r="T286" s="115">
        <v>376</v>
      </c>
      <c r="U286" s="114">
        <v>0</v>
      </c>
      <c r="V286" s="115">
        <v>0</v>
      </c>
      <c r="W286" s="114">
        <v>0</v>
      </c>
      <c r="X286" s="115">
        <v>0</v>
      </c>
      <c r="Y286" s="114">
        <v>517</v>
      </c>
      <c r="Z286" s="115">
        <v>637</v>
      </c>
    </row>
    <row r="287" spans="1:26" s="51" customFormat="1" ht="12.75" customHeight="1">
      <c r="A287" s="109">
        <v>24</v>
      </c>
      <c r="B287" s="109" t="s">
        <v>494</v>
      </c>
      <c r="C287" s="110">
        <v>317</v>
      </c>
      <c r="D287" s="111">
        <v>412</v>
      </c>
      <c r="E287" s="110">
        <v>1029</v>
      </c>
      <c r="F287" s="111">
        <v>1321</v>
      </c>
      <c r="G287" s="110">
        <v>88</v>
      </c>
      <c r="H287" s="112">
        <v>120</v>
      </c>
      <c r="I287" s="110">
        <v>153</v>
      </c>
      <c r="J287" s="111">
        <v>207</v>
      </c>
      <c r="K287" s="110">
        <v>87</v>
      </c>
      <c r="L287" s="111">
        <v>115</v>
      </c>
      <c r="M287" s="110">
        <v>16</v>
      </c>
      <c r="N287" s="111">
        <v>57</v>
      </c>
      <c r="O287" s="110">
        <v>29</v>
      </c>
      <c r="P287" s="111">
        <v>37</v>
      </c>
      <c r="Q287" s="110">
        <v>13</v>
      </c>
      <c r="R287" s="111">
        <v>31</v>
      </c>
      <c r="S287" s="110">
        <v>400</v>
      </c>
      <c r="T287" s="111">
        <v>476</v>
      </c>
      <c r="U287" s="110">
        <v>80</v>
      </c>
      <c r="V287" s="111">
        <v>101</v>
      </c>
      <c r="W287" s="110">
        <v>20</v>
      </c>
      <c r="X287" s="111">
        <v>23</v>
      </c>
      <c r="Y287" s="110">
        <v>1690</v>
      </c>
      <c r="Z287" s="111">
        <v>2093</v>
      </c>
    </row>
    <row r="288" spans="1:26" ht="12.75" customHeight="1">
      <c r="A288" s="113">
        <v>2401</v>
      </c>
      <c r="B288" s="113" t="s">
        <v>387</v>
      </c>
      <c r="C288" s="114">
        <v>6</v>
      </c>
      <c r="D288" s="115">
        <v>9</v>
      </c>
      <c r="E288" s="114">
        <v>15</v>
      </c>
      <c r="F288" s="115">
        <v>23</v>
      </c>
      <c r="G288" s="114" t="s">
        <v>465</v>
      </c>
      <c r="H288" s="116" t="s">
        <v>465</v>
      </c>
      <c r="I288" s="114">
        <v>10</v>
      </c>
      <c r="J288" s="115">
        <v>13</v>
      </c>
      <c r="K288" s="114">
        <v>21</v>
      </c>
      <c r="L288" s="115">
        <v>24</v>
      </c>
      <c r="M288" s="114" t="s">
        <v>465</v>
      </c>
      <c r="N288" s="115" t="s">
        <v>465</v>
      </c>
      <c r="O288" s="114" t="s">
        <v>465</v>
      </c>
      <c r="P288" s="115" t="s">
        <v>465</v>
      </c>
      <c r="Q288" s="114" t="s">
        <v>465</v>
      </c>
      <c r="R288" s="115" t="s">
        <v>465</v>
      </c>
      <c r="S288" s="114">
        <v>20</v>
      </c>
      <c r="T288" s="115">
        <v>23</v>
      </c>
      <c r="U288" s="114">
        <v>20</v>
      </c>
      <c r="V288" s="115">
        <v>23</v>
      </c>
      <c r="W288" s="114">
        <v>20</v>
      </c>
      <c r="X288" s="115">
        <v>23</v>
      </c>
      <c r="Y288" s="114">
        <v>23</v>
      </c>
      <c r="Z288" s="115">
        <v>28</v>
      </c>
    </row>
    <row r="289" spans="1:26" s="51" customFormat="1" ht="12.75" customHeight="1">
      <c r="A289" s="113">
        <v>2403</v>
      </c>
      <c r="B289" s="113" t="s">
        <v>383</v>
      </c>
      <c r="C289" s="114" t="s">
        <v>465</v>
      </c>
      <c r="D289" s="115" t="s">
        <v>465</v>
      </c>
      <c r="E289" s="114" t="s">
        <v>465</v>
      </c>
      <c r="F289" s="115">
        <v>5</v>
      </c>
      <c r="G289" s="114" t="s">
        <v>465</v>
      </c>
      <c r="H289" s="116" t="s">
        <v>465</v>
      </c>
      <c r="I289" s="114" t="s">
        <v>465</v>
      </c>
      <c r="J289" s="115" t="s">
        <v>465</v>
      </c>
      <c r="K289" s="114" t="s">
        <v>465</v>
      </c>
      <c r="L289" s="115" t="s">
        <v>465</v>
      </c>
      <c r="M289" s="114" t="s">
        <v>465</v>
      </c>
      <c r="N289" s="115" t="s">
        <v>465</v>
      </c>
      <c r="O289" s="114" t="s">
        <v>465</v>
      </c>
      <c r="P289" s="115">
        <v>4</v>
      </c>
      <c r="Q289" s="114">
        <v>0</v>
      </c>
      <c r="R289" s="115">
        <v>0</v>
      </c>
      <c r="S289" s="114">
        <v>0</v>
      </c>
      <c r="T289" s="115">
        <v>0</v>
      </c>
      <c r="U289" s="114">
        <v>0</v>
      </c>
      <c r="V289" s="115">
        <v>0</v>
      </c>
      <c r="W289" s="114">
        <v>0</v>
      </c>
      <c r="X289" s="115">
        <v>0</v>
      </c>
      <c r="Y289" s="114">
        <v>5</v>
      </c>
      <c r="Z289" s="115">
        <v>9</v>
      </c>
    </row>
    <row r="290" spans="1:26" s="51" customFormat="1" ht="12.75" customHeight="1">
      <c r="A290" s="113">
        <v>2404</v>
      </c>
      <c r="B290" s="113" t="s">
        <v>395</v>
      </c>
      <c r="C290" s="114">
        <v>8</v>
      </c>
      <c r="D290" s="115">
        <v>9</v>
      </c>
      <c r="E290" s="114">
        <v>8</v>
      </c>
      <c r="F290" s="115">
        <v>12</v>
      </c>
      <c r="G290" s="114" t="s">
        <v>465</v>
      </c>
      <c r="H290" s="116" t="s">
        <v>465</v>
      </c>
      <c r="I290" s="114">
        <v>0</v>
      </c>
      <c r="J290" s="115">
        <v>0</v>
      </c>
      <c r="K290" s="114" t="s">
        <v>465</v>
      </c>
      <c r="L290" s="115" t="s">
        <v>465</v>
      </c>
      <c r="M290" s="114" t="s">
        <v>465</v>
      </c>
      <c r="N290" s="115" t="s">
        <v>465</v>
      </c>
      <c r="O290" s="114">
        <v>0</v>
      </c>
      <c r="P290" s="115">
        <v>0</v>
      </c>
      <c r="Q290" s="114">
        <v>0</v>
      </c>
      <c r="R290" s="115">
        <v>0</v>
      </c>
      <c r="S290" s="114">
        <v>21</v>
      </c>
      <c r="T290" s="115">
        <v>32</v>
      </c>
      <c r="U290" s="114">
        <v>0</v>
      </c>
      <c r="V290" s="115">
        <v>0</v>
      </c>
      <c r="W290" s="114">
        <v>0</v>
      </c>
      <c r="X290" s="115">
        <v>0</v>
      </c>
      <c r="Y290" s="114">
        <v>33</v>
      </c>
      <c r="Z290" s="115">
        <v>47</v>
      </c>
    </row>
    <row r="291" spans="1:26" s="51" customFormat="1" ht="12.75" customHeight="1">
      <c r="A291" s="113">
        <v>2409</v>
      </c>
      <c r="B291" s="113" t="s">
        <v>389</v>
      </c>
      <c r="C291" s="114">
        <v>8</v>
      </c>
      <c r="D291" s="115">
        <v>14</v>
      </c>
      <c r="E291" s="114">
        <v>8</v>
      </c>
      <c r="F291" s="115">
        <v>12</v>
      </c>
      <c r="G291" s="114" t="s">
        <v>465</v>
      </c>
      <c r="H291" s="116" t="s">
        <v>465</v>
      </c>
      <c r="I291" s="114">
        <v>5</v>
      </c>
      <c r="J291" s="115">
        <v>6</v>
      </c>
      <c r="K291" s="114">
        <v>0</v>
      </c>
      <c r="L291" s="115" t="s">
        <v>465</v>
      </c>
      <c r="M291" s="114">
        <v>0</v>
      </c>
      <c r="N291" s="115" t="s">
        <v>465</v>
      </c>
      <c r="O291" s="114">
        <v>0</v>
      </c>
      <c r="P291" s="115">
        <v>0</v>
      </c>
      <c r="Q291" s="114">
        <v>0</v>
      </c>
      <c r="R291" s="115">
        <v>0</v>
      </c>
      <c r="S291" s="114">
        <v>24</v>
      </c>
      <c r="T291" s="115">
        <v>27</v>
      </c>
      <c r="U291" s="114">
        <v>0</v>
      </c>
      <c r="V291" s="115">
        <v>0</v>
      </c>
      <c r="W291" s="114">
        <v>0</v>
      </c>
      <c r="X291" s="115">
        <v>0</v>
      </c>
      <c r="Y291" s="114">
        <v>36</v>
      </c>
      <c r="Z291" s="115">
        <v>46</v>
      </c>
    </row>
    <row r="292" spans="1:26" s="51" customFormat="1" ht="12.75" customHeight="1">
      <c r="A292" s="113">
        <v>2417</v>
      </c>
      <c r="B292" s="113" t="s">
        <v>388</v>
      </c>
      <c r="C292" s="114">
        <v>7</v>
      </c>
      <c r="D292" s="115">
        <v>8</v>
      </c>
      <c r="E292" s="114">
        <v>11</v>
      </c>
      <c r="F292" s="115">
        <v>15</v>
      </c>
      <c r="G292" s="114" t="s">
        <v>465</v>
      </c>
      <c r="H292" s="116" t="s">
        <v>465</v>
      </c>
      <c r="I292" s="114">
        <v>6</v>
      </c>
      <c r="J292" s="115">
        <v>8</v>
      </c>
      <c r="K292" s="114" t="s">
        <v>465</v>
      </c>
      <c r="L292" s="115" t="s">
        <v>465</v>
      </c>
      <c r="M292" s="114">
        <v>0</v>
      </c>
      <c r="N292" s="115" t="s">
        <v>465</v>
      </c>
      <c r="O292" s="114" t="s">
        <v>465</v>
      </c>
      <c r="P292" s="115" t="s">
        <v>465</v>
      </c>
      <c r="Q292" s="114">
        <v>0</v>
      </c>
      <c r="R292" s="115">
        <v>0</v>
      </c>
      <c r="S292" s="114">
        <v>12</v>
      </c>
      <c r="T292" s="115">
        <v>17</v>
      </c>
      <c r="U292" s="114" t="s">
        <v>465</v>
      </c>
      <c r="V292" s="115" t="s">
        <v>465</v>
      </c>
      <c r="W292" s="114">
        <v>0</v>
      </c>
      <c r="X292" s="115">
        <v>0</v>
      </c>
      <c r="Y292" s="114">
        <v>26</v>
      </c>
      <c r="Z292" s="115">
        <v>34</v>
      </c>
    </row>
    <row r="293" spans="1:26" s="51" customFormat="1" ht="12.75" customHeight="1">
      <c r="A293" s="113">
        <v>2418</v>
      </c>
      <c r="B293" s="113" t="s">
        <v>386</v>
      </c>
      <c r="C293" s="114">
        <v>5</v>
      </c>
      <c r="D293" s="115">
        <v>5</v>
      </c>
      <c r="E293" s="114">
        <v>5</v>
      </c>
      <c r="F293" s="115">
        <v>4</v>
      </c>
      <c r="G293" s="114" t="s">
        <v>465</v>
      </c>
      <c r="H293" s="116" t="s">
        <v>465</v>
      </c>
      <c r="I293" s="114" t="s">
        <v>465</v>
      </c>
      <c r="J293" s="115" t="s">
        <v>465</v>
      </c>
      <c r="K293" s="114">
        <v>0</v>
      </c>
      <c r="L293" s="115">
        <v>0</v>
      </c>
      <c r="M293" s="114">
        <v>0</v>
      </c>
      <c r="N293" s="115">
        <v>0</v>
      </c>
      <c r="O293" s="114">
        <v>0</v>
      </c>
      <c r="P293" s="115">
        <v>0</v>
      </c>
      <c r="Q293" s="114">
        <v>0</v>
      </c>
      <c r="R293" s="115">
        <v>0</v>
      </c>
      <c r="S293" s="114">
        <v>0</v>
      </c>
      <c r="T293" s="115">
        <v>0</v>
      </c>
      <c r="U293" s="114">
        <v>0</v>
      </c>
      <c r="V293" s="115">
        <v>0</v>
      </c>
      <c r="W293" s="114">
        <v>0</v>
      </c>
      <c r="X293" s="115">
        <v>0</v>
      </c>
      <c r="Y293" s="114">
        <v>7</v>
      </c>
      <c r="Z293" s="115">
        <v>6</v>
      </c>
    </row>
    <row r="294" spans="1:26" s="51" customFormat="1" ht="12.75" customHeight="1">
      <c r="A294" s="113">
        <v>2421</v>
      </c>
      <c r="B294" s="113" t="s">
        <v>392</v>
      </c>
      <c r="C294" s="114">
        <v>7</v>
      </c>
      <c r="D294" s="115">
        <v>13</v>
      </c>
      <c r="E294" s="114">
        <v>12</v>
      </c>
      <c r="F294" s="115">
        <v>15</v>
      </c>
      <c r="G294" s="114" t="s">
        <v>465</v>
      </c>
      <c r="H294" s="116" t="s">
        <v>465</v>
      </c>
      <c r="I294" s="114">
        <v>6</v>
      </c>
      <c r="J294" s="115">
        <v>9</v>
      </c>
      <c r="K294" s="114">
        <v>0</v>
      </c>
      <c r="L294" s="115" t="s">
        <v>465</v>
      </c>
      <c r="M294" s="114" t="s">
        <v>465</v>
      </c>
      <c r="N294" s="115">
        <v>6</v>
      </c>
      <c r="O294" s="114">
        <v>0</v>
      </c>
      <c r="P294" s="115">
        <v>0</v>
      </c>
      <c r="Q294" s="114">
        <v>0</v>
      </c>
      <c r="R294" s="115">
        <v>0</v>
      </c>
      <c r="S294" s="114">
        <v>0</v>
      </c>
      <c r="T294" s="115">
        <v>0</v>
      </c>
      <c r="U294" s="114">
        <v>0</v>
      </c>
      <c r="V294" s="115">
        <v>0</v>
      </c>
      <c r="W294" s="114">
        <v>0</v>
      </c>
      <c r="X294" s="115">
        <v>0</v>
      </c>
      <c r="Y294" s="114">
        <v>21</v>
      </c>
      <c r="Z294" s="115">
        <v>26</v>
      </c>
    </row>
    <row r="295" spans="1:26" s="51" customFormat="1" ht="12.75" customHeight="1">
      <c r="A295" s="113">
        <v>2422</v>
      </c>
      <c r="B295" s="113" t="s">
        <v>391</v>
      </c>
      <c r="C295" s="114">
        <v>0</v>
      </c>
      <c r="D295" s="115">
        <v>4</v>
      </c>
      <c r="E295" s="114" t="s">
        <v>465</v>
      </c>
      <c r="F295" s="115">
        <v>5</v>
      </c>
      <c r="G295" s="114" t="s">
        <v>465</v>
      </c>
      <c r="H295" s="116" t="s">
        <v>465</v>
      </c>
      <c r="I295" s="114" t="s">
        <v>465</v>
      </c>
      <c r="J295" s="115" t="s">
        <v>465</v>
      </c>
      <c r="K295" s="114">
        <v>0</v>
      </c>
      <c r="L295" s="115">
        <v>0</v>
      </c>
      <c r="M295" s="114">
        <v>0</v>
      </c>
      <c r="N295" s="115">
        <v>0</v>
      </c>
      <c r="O295" s="114">
        <v>0</v>
      </c>
      <c r="P295" s="115">
        <v>0</v>
      </c>
      <c r="Q295" s="114">
        <v>0</v>
      </c>
      <c r="R295" s="115">
        <v>0</v>
      </c>
      <c r="S295" s="114" t="s">
        <v>465</v>
      </c>
      <c r="T295" s="115" t="s">
        <v>465</v>
      </c>
      <c r="U295" s="114">
        <v>0</v>
      </c>
      <c r="V295" s="115">
        <v>0</v>
      </c>
      <c r="W295" s="114">
        <v>0</v>
      </c>
      <c r="X295" s="115">
        <v>0</v>
      </c>
      <c r="Y295" s="114">
        <v>5</v>
      </c>
      <c r="Z295" s="115">
        <v>9</v>
      </c>
    </row>
    <row r="296" spans="1:26" s="51" customFormat="1" ht="12.75" customHeight="1">
      <c r="A296" s="113">
        <v>2425</v>
      </c>
      <c r="B296" s="113" t="s">
        <v>384</v>
      </c>
      <c r="C296" s="117">
        <v>5</v>
      </c>
      <c r="D296" s="115">
        <v>6</v>
      </c>
      <c r="E296" s="117">
        <v>7</v>
      </c>
      <c r="F296" s="115">
        <v>8</v>
      </c>
      <c r="G296" s="114" t="s">
        <v>465</v>
      </c>
      <c r="H296" s="116" t="s">
        <v>465</v>
      </c>
      <c r="I296" s="117" t="s">
        <v>465</v>
      </c>
      <c r="J296" s="115" t="s">
        <v>465</v>
      </c>
      <c r="K296" s="117" t="s">
        <v>465</v>
      </c>
      <c r="L296" s="115" t="s">
        <v>465</v>
      </c>
      <c r="M296" s="117">
        <v>0</v>
      </c>
      <c r="N296" s="115">
        <v>0</v>
      </c>
      <c r="O296" s="117">
        <v>0</v>
      </c>
      <c r="P296" s="115" t="s">
        <v>465</v>
      </c>
      <c r="Q296" s="117">
        <v>0</v>
      </c>
      <c r="R296" s="115">
        <v>0</v>
      </c>
      <c r="S296" s="117" t="s">
        <v>465</v>
      </c>
      <c r="T296" s="115" t="s">
        <v>465</v>
      </c>
      <c r="U296" s="117" t="s">
        <v>465</v>
      </c>
      <c r="V296" s="115" t="s">
        <v>465</v>
      </c>
      <c r="W296" s="117">
        <v>0</v>
      </c>
      <c r="X296" s="115">
        <v>0</v>
      </c>
      <c r="Y296" s="117">
        <v>13</v>
      </c>
      <c r="Z296" s="115">
        <v>16</v>
      </c>
    </row>
    <row r="297" spans="1:26" s="51" customFormat="1" ht="12.75" customHeight="1">
      <c r="A297" s="113">
        <v>2460</v>
      </c>
      <c r="B297" s="113" t="s">
        <v>396</v>
      </c>
      <c r="C297" s="114">
        <v>10</v>
      </c>
      <c r="D297" s="115">
        <v>12</v>
      </c>
      <c r="E297" s="114">
        <v>5</v>
      </c>
      <c r="F297" s="115">
        <v>13</v>
      </c>
      <c r="G297" s="114" t="s">
        <v>465</v>
      </c>
      <c r="H297" s="116" t="s">
        <v>465</v>
      </c>
      <c r="I297" s="114">
        <v>6</v>
      </c>
      <c r="J297" s="115">
        <v>8</v>
      </c>
      <c r="K297" s="114" t="s">
        <v>465</v>
      </c>
      <c r="L297" s="115" t="s">
        <v>465</v>
      </c>
      <c r="M297" s="114">
        <v>0</v>
      </c>
      <c r="N297" s="115">
        <v>0</v>
      </c>
      <c r="O297" s="114">
        <v>0</v>
      </c>
      <c r="P297" s="115">
        <v>0</v>
      </c>
      <c r="Q297" s="114">
        <v>0</v>
      </c>
      <c r="R297" s="115" t="s">
        <v>465</v>
      </c>
      <c r="S297" s="114">
        <v>0</v>
      </c>
      <c r="T297" s="115">
        <v>0</v>
      </c>
      <c r="U297" s="114">
        <v>0</v>
      </c>
      <c r="V297" s="115">
        <v>0</v>
      </c>
      <c r="W297" s="114">
        <v>0</v>
      </c>
      <c r="X297" s="115">
        <v>0</v>
      </c>
      <c r="Y297" s="114">
        <v>18</v>
      </c>
      <c r="Z297" s="115">
        <v>26</v>
      </c>
    </row>
    <row r="298" spans="1:26" s="51" customFormat="1" ht="12.75" customHeight="1">
      <c r="A298" s="113">
        <v>2462</v>
      </c>
      <c r="B298" s="113" t="s">
        <v>394</v>
      </c>
      <c r="C298" s="114" t="s">
        <v>465</v>
      </c>
      <c r="D298" s="115" t="s">
        <v>465</v>
      </c>
      <c r="E298" s="114">
        <v>18</v>
      </c>
      <c r="F298" s="115">
        <v>33</v>
      </c>
      <c r="G298" s="114" t="s">
        <v>465</v>
      </c>
      <c r="H298" s="116" t="s">
        <v>465</v>
      </c>
      <c r="I298" s="114">
        <v>4</v>
      </c>
      <c r="J298" s="115">
        <v>9</v>
      </c>
      <c r="K298" s="114" t="s">
        <v>465</v>
      </c>
      <c r="L298" s="115" t="s">
        <v>465</v>
      </c>
      <c r="M298" s="114" t="s">
        <v>465</v>
      </c>
      <c r="N298" s="115" t="s">
        <v>465</v>
      </c>
      <c r="O298" s="114">
        <v>0</v>
      </c>
      <c r="P298" s="115">
        <v>0</v>
      </c>
      <c r="Q298" s="114">
        <v>0</v>
      </c>
      <c r="R298" s="115" t="s">
        <v>465</v>
      </c>
      <c r="S298" s="114">
        <v>0</v>
      </c>
      <c r="T298" s="115">
        <v>0</v>
      </c>
      <c r="U298" s="114">
        <v>0</v>
      </c>
      <c r="V298" s="115">
        <v>0</v>
      </c>
      <c r="W298" s="114">
        <v>0</v>
      </c>
      <c r="X298" s="115">
        <v>0</v>
      </c>
      <c r="Y298" s="114">
        <v>24</v>
      </c>
      <c r="Z298" s="115">
        <v>44</v>
      </c>
    </row>
    <row r="299" spans="1:26" s="51" customFormat="1" ht="12.75" customHeight="1">
      <c r="A299" s="113">
        <v>2463</v>
      </c>
      <c r="B299" s="113" t="s">
        <v>459</v>
      </c>
      <c r="C299" s="114">
        <v>8</v>
      </c>
      <c r="D299" s="115">
        <v>10</v>
      </c>
      <c r="E299" s="114">
        <v>9</v>
      </c>
      <c r="F299" s="115">
        <v>14</v>
      </c>
      <c r="G299" s="114" t="s">
        <v>465</v>
      </c>
      <c r="H299" s="116" t="s">
        <v>465</v>
      </c>
      <c r="I299" s="114" t="s">
        <v>465</v>
      </c>
      <c r="J299" s="115">
        <v>4</v>
      </c>
      <c r="K299" s="114">
        <v>0</v>
      </c>
      <c r="L299" s="115">
        <v>0</v>
      </c>
      <c r="M299" s="114" t="s">
        <v>465</v>
      </c>
      <c r="N299" s="115" t="s">
        <v>465</v>
      </c>
      <c r="O299" s="114">
        <v>0</v>
      </c>
      <c r="P299" s="115">
        <v>0</v>
      </c>
      <c r="Q299" s="114" t="s">
        <v>465</v>
      </c>
      <c r="R299" s="115" t="s">
        <v>465</v>
      </c>
      <c r="S299" s="114">
        <v>6</v>
      </c>
      <c r="T299" s="115">
        <v>12</v>
      </c>
      <c r="U299" s="114">
        <v>0</v>
      </c>
      <c r="V299" s="115">
        <v>0</v>
      </c>
      <c r="W299" s="114">
        <v>0</v>
      </c>
      <c r="X299" s="115">
        <v>0</v>
      </c>
      <c r="Y299" s="114">
        <v>17</v>
      </c>
      <c r="Z299" s="115">
        <v>26</v>
      </c>
    </row>
    <row r="300" spans="1:26" s="51" customFormat="1" ht="12.75" customHeight="1">
      <c r="A300" s="113">
        <v>2480</v>
      </c>
      <c r="B300" s="113" t="s">
        <v>393</v>
      </c>
      <c r="C300" s="114">
        <v>149</v>
      </c>
      <c r="D300" s="115">
        <v>188</v>
      </c>
      <c r="E300" s="114">
        <v>759</v>
      </c>
      <c r="F300" s="115">
        <v>940</v>
      </c>
      <c r="G300" s="114">
        <v>39</v>
      </c>
      <c r="H300" s="116">
        <v>46</v>
      </c>
      <c r="I300" s="114">
        <v>64</v>
      </c>
      <c r="J300" s="115">
        <v>79</v>
      </c>
      <c r="K300" s="114">
        <v>50</v>
      </c>
      <c r="L300" s="115">
        <v>66</v>
      </c>
      <c r="M300" s="114" t="s">
        <v>465</v>
      </c>
      <c r="N300" s="115">
        <v>23</v>
      </c>
      <c r="O300" s="114">
        <v>21</v>
      </c>
      <c r="P300" s="115">
        <v>25</v>
      </c>
      <c r="Q300" s="114">
        <v>9</v>
      </c>
      <c r="R300" s="115">
        <v>23</v>
      </c>
      <c r="S300" s="114">
        <v>0</v>
      </c>
      <c r="T300" s="115">
        <v>0</v>
      </c>
      <c r="U300" s="114">
        <v>40</v>
      </c>
      <c r="V300" s="115">
        <v>52</v>
      </c>
      <c r="W300" s="114">
        <v>0</v>
      </c>
      <c r="X300" s="115">
        <v>0</v>
      </c>
      <c r="Y300" s="114">
        <v>922</v>
      </c>
      <c r="Z300" s="115">
        <v>1123</v>
      </c>
    </row>
    <row r="301" spans="1:26" s="51" customFormat="1" ht="12.75" customHeight="1">
      <c r="A301" s="113">
        <v>2481</v>
      </c>
      <c r="B301" s="113" t="s">
        <v>385</v>
      </c>
      <c r="C301" s="114">
        <v>10</v>
      </c>
      <c r="D301" s="115">
        <v>14</v>
      </c>
      <c r="E301" s="114">
        <v>44</v>
      </c>
      <c r="F301" s="115">
        <v>58</v>
      </c>
      <c r="G301" s="114" t="s">
        <v>465</v>
      </c>
      <c r="H301" s="116" t="s">
        <v>465</v>
      </c>
      <c r="I301" s="114">
        <v>0</v>
      </c>
      <c r="J301" s="115">
        <v>0</v>
      </c>
      <c r="K301" s="114">
        <v>6</v>
      </c>
      <c r="L301" s="115">
        <v>10</v>
      </c>
      <c r="M301" s="114">
        <v>0</v>
      </c>
      <c r="N301" s="115">
        <v>6</v>
      </c>
      <c r="O301" s="114">
        <v>0</v>
      </c>
      <c r="P301" s="115">
        <v>0</v>
      </c>
      <c r="Q301" s="114">
        <v>0</v>
      </c>
      <c r="R301" s="115">
        <v>0</v>
      </c>
      <c r="S301" s="114">
        <v>0</v>
      </c>
      <c r="T301" s="115">
        <v>0</v>
      </c>
      <c r="U301" s="114">
        <v>16</v>
      </c>
      <c r="V301" s="115">
        <v>22</v>
      </c>
      <c r="W301" s="114">
        <v>0</v>
      </c>
      <c r="X301" s="115">
        <v>0</v>
      </c>
      <c r="Y301" s="114">
        <v>66</v>
      </c>
      <c r="Z301" s="115">
        <v>84</v>
      </c>
    </row>
    <row r="302" spans="1:26" s="51" customFormat="1" ht="12.75" customHeight="1">
      <c r="A302" s="113">
        <v>2482</v>
      </c>
      <c r="B302" s="113" t="s">
        <v>390</v>
      </c>
      <c r="C302" s="114">
        <v>90</v>
      </c>
      <c r="D302" s="115">
        <v>115</v>
      </c>
      <c r="E302" s="114">
        <v>124</v>
      </c>
      <c r="F302" s="115">
        <v>166</v>
      </c>
      <c r="G302" s="114">
        <v>29</v>
      </c>
      <c r="H302" s="116">
        <v>53</v>
      </c>
      <c r="I302" s="114">
        <v>42</v>
      </c>
      <c r="J302" s="115">
        <v>61</v>
      </c>
      <c r="K302" s="114">
        <v>0</v>
      </c>
      <c r="L302" s="115">
        <v>0</v>
      </c>
      <c r="M302" s="114" t="s">
        <v>465</v>
      </c>
      <c r="N302" s="115">
        <v>8</v>
      </c>
      <c r="O302" s="114" t="s">
        <v>465</v>
      </c>
      <c r="P302" s="115" t="s">
        <v>465</v>
      </c>
      <c r="Q302" s="114">
        <v>0</v>
      </c>
      <c r="R302" s="115" t="s">
        <v>465</v>
      </c>
      <c r="S302" s="114">
        <v>313</v>
      </c>
      <c r="T302" s="115">
        <v>361</v>
      </c>
      <c r="U302" s="114">
        <v>0</v>
      </c>
      <c r="V302" s="115">
        <v>0</v>
      </c>
      <c r="W302" s="114">
        <v>0</v>
      </c>
      <c r="X302" s="115">
        <v>0</v>
      </c>
      <c r="Y302" s="114">
        <v>475</v>
      </c>
      <c r="Z302" s="115">
        <v>572</v>
      </c>
    </row>
    <row r="303" spans="1:26" s="51" customFormat="1" ht="12.75" customHeight="1">
      <c r="A303" s="109">
        <v>25</v>
      </c>
      <c r="B303" s="109" t="s">
        <v>397</v>
      </c>
      <c r="C303" s="110">
        <v>330</v>
      </c>
      <c r="D303" s="111">
        <v>446</v>
      </c>
      <c r="E303" s="110">
        <v>453</v>
      </c>
      <c r="F303" s="111">
        <v>648</v>
      </c>
      <c r="G303" s="110">
        <v>181</v>
      </c>
      <c r="H303" s="112">
        <v>271</v>
      </c>
      <c r="I303" s="110">
        <v>142</v>
      </c>
      <c r="J303" s="111">
        <v>206</v>
      </c>
      <c r="K303" s="110">
        <v>105</v>
      </c>
      <c r="L303" s="111">
        <v>142</v>
      </c>
      <c r="M303" s="110">
        <v>21</v>
      </c>
      <c r="N303" s="111">
        <v>70</v>
      </c>
      <c r="O303" s="110">
        <v>222</v>
      </c>
      <c r="P303" s="111">
        <v>254</v>
      </c>
      <c r="Q303" s="110" t="s">
        <v>465</v>
      </c>
      <c r="R303" s="111">
        <v>9</v>
      </c>
      <c r="S303" s="110">
        <v>623</v>
      </c>
      <c r="T303" s="111">
        <v>782</v>
      </c>
      <c r="U303" s="110">
        <v>303</v>
      </c>
      <c r="V303" s="111">
        <v>356</v>
      </c>
      <c r="W303" s="110">
        <v>55</v>
      </c>
      <c r="X303" s="111">
        <v>66</v>
      </c>
      <c r="Y303" s="110">
        <v>1601</v>
      </c>
      <c r="Z303" s="111">
        <v>1958</v>
      </c>
    </row>
    <row r="304" spans="1:26" ht="12.75" customHeight="1">
      <c r="A304" s="113">
        <v>2505</v>
      </c>
      <c r="B304" s="113" t="s">
        <v>399</v>
      </c>
      <c r="C304" s="114">
        <v>6</v>
      </c>
      <c r="D304" s="115">
        <v>8</v>
      </c>
      <c r="E304" s="114">
        <v>29</v>
      </c>
      <c r="F304" s="115">
        <v>38</v>
      </c>
      <c r="G304" s="114">
        <v>5</v>
      </c>
      <c r="H304" s="116">
        <v>5</v>
      </c>
      <c r="I304" s="114">
        <v>6</v>
      </c>
      <c r="J304" s="115">
        <v>9</v>
      </c>
      <c r="K304" s="114">
        <v>9</v>
      </c>
      <c r="L304" s="115">
        <v>11</v>
      </c>
      <c r="M304" s="114">
        <v>0</v>
      </c>
      <c r="N304" s="115" t="s">
        <v>465</v>
      </c>
      <c r="O304" s="114" t="s">
        <v>465</v>
      </c>
      <c r="P304" s="115" t="s">
        <v>465</v>
      </c>
      <c r="Q304" s="114">
        <v>0</v>
      </c>
      <c r="R304" s="115">
        <v>0</v>
      </c>
      <c r="S304" s="114">
        <v>0</v>
      </c>
      <c r="T304" s="115">
        <v>0</v>
      </c>
      <c r="U304" s="114">
        <v>11</v>
      </c>
      <c r="V304" s="115">
        <v>13</v>
      </c>
      <c r="W304" s="114">
        <v>0</v>
      </c>
      <c r="X304" s="115">
        <v>0</v>
      </c>
      <c r="Y304" s="114">
        <v>45</v>
      </c>
      <c r="Z304" s="115">
        <v>59</v>
      </c>
    </row>
    <row r="305" spans="1:26" s="51" customFormat="1" ht="12.75" customHeight="1">
      <c r="A305" s="113">
        <v>2506</v>
      </c>
      <c r="B305" s="113" t="s">
        <v>398</v>
      </c>
      <c r="C305" s="114" t="s">
        <v>465</v>
      </c>
      <c r="D305" s="115" t="s">
        <v>465</v>
      </c>
      <c r="E305" s="114">
        <v>4</v>
      </c>
      <c r="F305" s="115">
        <v>8</v>
      </c>
      <c r="G305" s="114" t="s">
        <v>465</v>
      </c>
      <c r="H305" s="116" t="s">
        <v>465</v>
      </c>
      <c r="I305" s="114" t="s">
        <v>465</v>
      </c>
      <c r="J305" s="115">
        <v>5</v>
      </c>
      <c r="K305" s="114" t="s">
        <v>465</v>
      </c>
      <c r="L305" s="115" t="s">
        <v>465</v>
      </c>
      <c r="M305" s="114">
        <v>0</v>
      </c>
      <c r="N305" s="115">
        <v>0</v>
      </c>
      <c r="O305" s="114">
        <v>0</v>
      </c>
      <c r="P305" s="115">
        <v>0</v>
      </c>
      <c r="Q305" s="114">
        <v>0</v>
      </c>
      <c r="R305" s="115">
        <v>0</v>
      </c>
      <c r="S305" s="114">
        <v>0</v>
      </c>
      <c r="T305" s="115">
        <v>0</v>
      </c>
      <c r="U305" s="114">
        <v>0</v>
      </c>
      <c r="V305" s="115">
        <v>0</v>
      </c>
      <c r="W305" s="114">
        <v>0</v>
      </c>
      <c r="X305" s="115">
        <v>0</v>
      </c>
      <c r="Y305" s="114">
        <v>7</v>
      </c>
      <c r="Z305" s="115">
        <v>10</v>
      </c>
    </row>
    <row r="306" spans="1:26" s="51" customFormat="1" ht="12.75" customHeight="1">
      <c r="A306" s="113">
        <v>2510</v>
      </c>
      <c r="B306" s="113" t="s">
        <v>403</v>
      </c>
      <c r="C306" s="114">
        <v>8</v>
      </c>
      <c r="D306" s="115">
        <v>9</v>
      </c>
      <c r="E306" s="114">
        <v>5</v>
      </c>
      <c r="F306" s="115">
        <v>6</v>
      </c>
      <c r="G306" s="114" t="s">
        <v>465</v>
      </c>
      <c r="H306" s="116">
        <v>0</v>
      </c>
      <c r="I306" s="114">
        <v>7</v>
      </c>
      <c r="J306" s="115">
        <v>8</v>
      </c>
      <c r="K306" s="114" t="s">
        <v>465</v>
      </c>
      <c r="L306" s="115" t="s">
        <v>465</v>
      </c>
      <c r="M306" s="114">
        <v>0</v>
      </c>
      <c r="N306" s="115" t="s">
        <v>465</v>
      </c>
      <c r="O306" s="114">
        <v>0</v>
      </c>
      <c r="P306" s="115">
        <v>0</v>
      </c>
      <c r="Q306" s="114">
        <v>0</v>
      </c>
      <c r="R306" s="115">
        <v>0</v>
      </c>
      <c r="S306" s="114">
        <v>17</v>
      </c>
      <c r="T306" s="115">
        <v>20</v>
      </c>
      <c r="U306" s="114" t="s">
        <v>465</v>
      </c>
      <c r="V306" s="115">
        <v>5</v>
      </c>
      <c r="W306" s="114" t="s">
        <v>465</v>
      </c>
      <c r="X306" s="115" t="s">
        <v>465</v>
      </c>
      <c r="Y306" s="114">
        <v>28</v>
      </c>
      <c r="Z306" s="115">
        <v>31</v>
      </c>
    </row>
    <row r="307" spans="1:26" s="51" customFormat="1" ht="12.75" customHeight="1">
      <c r="A307" s="113">
        <v>2513</v>
      </c>
      <c r="B307" s="113" t="s">
        <v>410</v>
      </c>
      <c r="C307" s="114">
        <v>6</v>
      </c>
      <c r="D307" s="115" t="s">
        <v>465</v>
      </c>
      <c r="E307" s="114">
        <v>6</v>
      </c>
      <c r="F307" s="115">
        <v>8</v>
      </c>
      <c r="G307" s="114" t="s">
        <v>465</v>
      </c>
      <c r="H307" s="116" t="s">
        <v>465</v>
      </c>
      <c r="I307" s="114">
        <v>5</v>
      </c>
      <c r="J307" s="115">
        <v>5</v>
      </c>
      <c r="K307" s="114" t="s">
        <v>465</v>
      </c>
      <c r="L307" s="115" t="s">
        <v>465</v>
      </c>
      <c r="M307" s="114">
        <v>0</v>
      </c>
      <c r="N307" s="115" t="s">
        <v>465</v>
      </c>
      <c r="O307" s="114" t="s">
        <v>465</v>
      </c>
      <c r="P307" s="115" t="s">
        <v>465</v>
      </c>
      <c r="Q307" s="114">
        <v>0</v>
      </c>
      <c r="R307" s="115">
        <v>0</v>
      </c>
      <c r="S307" s="114">
        <v>4</v>
      </c>
      <c r="T307" s="115">
        <v>10</v>
      </c>
      <c r="U307" s="114">
        <v>0</v>
      </c>
      <c r="V307" s="115">
        <v>0</v>
      </c>
      <c r="W307" s="114">
        <v>0</v>
      </c>
      <c r="X307" s="115">
        <v>0</v>
      </c>
      <c r="Y307" s="114">
        <v>15</v>
      </c>
      <c r="Z307" s="115">
        <v>21</v>
      </c>
    </row>
    <row r="308" spans="1:26" s="51" customFormat="1" ht="12.75" customHeight="1">
      <c r="A308" s="113">
        <v>2514</v>
      </c>
      <c r="B308" s="113" t="s">
        <v>404</v>
      </c>
      <c r="C308" s="114">
        <v>27</v>
      </c>
      <c r="D308" s="115">
        <v>36</v>
      </c>
      <c r="E308" s="114">
        <v>83</v>
      </c>
      <c r="F308" s="115">
        <v>112</v>
      </c>
      <c r="G308" s="114">
        <v>5</v>
      </c>
      <c r="H308" s="116">
        <v>7</v>
      </c>
      <c r="I308" s="114">
        <v>22</v>
      </c>
      <c r="J308" s="115">
        <v>30</v>
      </c>
      <c r="K308" s="114">
        <v>39</v>
      </c>
      <c r="L308" s="115">
        <v>47</v>
      </c>
      <c r="M308" s="114" t="s">
        <v>465</v>
      </c>
      <c r="N308" s="115" t="s">
        <v>465</v>
      </c>
      <c r="O308" s="114">
        <v>31</v>
      </c>
      <c r="P308" s="115">
        <v>37</v>
      </c>
      <c r="Q308" s="114">
        <v>0</v>
      </c>
      <c r="R308" s="115">
        <v>0</v>
      </c>
      <c r="S308" s="114">
        <v>71</v>
      </c>
      <c r="T308" s="115">
        <v>88</v>
      </c>
      <c r="U308" s="114">
        <v>40</v>
      </c>
      <c r="V308" s="115">
        <v>47</v>
      </c>
      <c r="W308" s="114">
        <v>0</v>
      </c>
      <c r="X308" s="115">
        <v>0</v>
      </c>
      <c r="Y308" s="114">
        <v>135</v>
      </c>
      <c r="Z308" s="115">
        <v>172</v>
      </c>
    </row>
    <row r="309" spans="1:26" s="51" customFormat="1" ht="12.75" customHeight="1">
      <c r="A309" s="113">
        <v>2518</v>
      </c>
      <c r="B309" s="113" t="s">
        <v>411</v>
      </c>
      <c r="C309" s="114">
        <v>8</v>
      </c>
      <c r="D309" s="115">
        <v>9</v>
      </c>
      <c r="E309" s="114">
        <v>10</v>
      </c>
      <c r="F309" s="115">
        <v>15</v>
      </c>
      <c r="G309" s="114" t="s">
        <v>465</v>
      </c>
      <c r="H309" s="116" t="s">
        <v>465</v>
      </c>
      <c r="I309" s="114">
        <v>4</v>
      </c>
      <c r="J309" s="115" t="s">
        <v>465</v>
      </c>
      <c r="K309" s="114">
        <v>0</v>
      </c>
      <c r="L309" s="115" t="s">
        <v>465</v>
      </c>
      <c r="M309" s="114" t="s">
        <v>465</v>
      </c>
      <c r="N309" s="115">
        <v>5</v>
      </c>
      <c r="O309" s="114" t="s">
        <v>465</v>
      </c>
      <c r="P309" s="115" t="s">
        <v>465</v>
      </c>
      <c r="Q309" s="114">
        <v>0</v>
      </c>
      <c r="R309" s="115">
        <v>0</v>
      </c>
      <c r="S309" s="114">
        <v>17</v>
      </c>
      <c r="T309" s="115">
        <v>21</v>
      </c>
      <c r="U309" s="114">
        <v>0</v>
      </c>
      <c r="V309" s="115">
        <v>0</v>
      </c>
      <c r="W309" s="114">
        <v>0</v>
      </c>
      <c r="X309" s="115">
        <v>0</v>
      </c>
      <c r="Y309" s="114">
        <v>30</v>
      </c>
      <c r="Z309" s="115">
        <v>35</v>
      </c>
    </row>
    <row r="310" spans="1:26" s="51" customFormat="1" ht="12.75" customHeight="1">
      <c r="A310" s="113">
        <v>2521</v>
      </c>
      <c r="B310" s="113" t="s">
        <v>407</v>
      </c>
      <c r="C310" s="114">
        <v>7</v>
      </c>
      <c r="D310" s="115">
        <v>9</v>
      </c>
      <c r="E310" s="114">
        <v>7</v>
      </c>
      <c r="F310" s="115">
        <v>12</v>
      </c>
      <c r="G310" s="114" t="s">
        <v>465</v>
      </c>
      <c r="H310" s="116" t="s">
        <v>465</v>
      </c>
      <c r="I310" s="114">
        <v>6</v>
      </c>
      <c r="J310" s="115">
        <v>8</v>
      </c>
      <c r="K310" s="114" t="s">
        <v>465</v>
      </c>
      <c r="L310" s="115" t="s">
        <v>465</v>
      </c>
      <c r="M310" s="114">
        <v>0</v>
      </c>
      <c r="N310" s="115" t="s">
        <v>465</v>
      </c>
      <c r="O310" s="114">
        <v>0</v>
      </c>
      <c r="P310" s="115">
        <v>0</v>
      </c>
      <c r="Q310" s="114">
        <v>0</v>
      </c>
      <c r="R310" s="115">
        <v>0</v>
      </c>
      <c r="S310" s="114">
        <v>12</v>
      </c>
      <c r="T310" s="115">
        <v>16</v>
      </c>
      <c r="U310" s="114" t="s">
        <v>465</v>
      </c>
      <c r="V310" s="115" t="s">
        <v>465</v>
      </c>
      <c r="W310" s="114" t="s">
        <v>465</v>
      </c>
      <c r="X310" s="115">
        <v>9</v>
      </c>
      <c r="Y310" s="114">
        <v>31</v>
      </c>
      <c r="Z310" s="115">
        <v>39</v>
      </c>
    </row>
    <row r="311" spans="1:26" s="51" customFormat="1" ht="12.75" customHeight="1">
      <c r="A311" s="113">
        <v>2523</v>
      </c>
      <c r="B311" s="113" t="s">
        <v>401</v>
      </c>
      <c r="C311" s="114">
        <v>15</v>
      </c>
      <c r="D311" s="115">
        <v>28</v>
      </c>
      <c r="E311" s="114">
        <v>13</v>
      </c>
      <c r="F311" s="115">
        <v>30</v>
      </c>
      <c r="G311" s="114">
        <v>19</v>
      </c>
      <c r="H311" s="116">
        <v>19</v>
      </c>
      <c r="I311" s="114">
        <v>17</v>
      </c>
      <c r="J311" s="115">
        <v>26</v>
      </c>
      <c r="K311" s="114">
        <v>4</v>
      </c>
      <c r="L311" s="115" t="s">
        <v>465</v>
      </c>
      <c r="M311" s="114" t="s">
        <v>465</v>
      </c>
      <c r="N311" s="115">
        <v>6</v>
      </c>
      <c r="O311" s="114">
        <v>24</v>
      </c>
      <c r="P311" s="115">
        <v>26</v>
      </c>
      <c r="Q311" s="114">
        <v>0</v>
      </c>
      <c r="R311" s="115">
        <v>0</v>
      </c>
      <c r="S311" s="114">
        <v>43</v>
      </c>
      <c r="T311" s="115">
        <v>56</v>
      </c>
      <c r="U311" s="114">
        <v>0</v>
      </c>
      <c r="V311" s="115">
        <v>0</v>
      </c>
      <c r="W311" s="114">
        <v>0</v>
      </c>
      <c r="X311" s="115">
        <v>0</v>
      </c>
      <c r="Y311" s="114">
        <v>100</v>
      </c>
      <c r="Z311" s="115">
        <v>124</v>
      </c>
    </row>
    <row r="312" spans="1:26" s="51" customFormat="1" ht="12.75" customHeight="1">
      <c r="A312" s="113">
        <v>2560</v>
      </c>
      <c r="B312" s="113" t="s">
        <v>409</v>
      </c>
      <c r="C312" s="114" t="s">
        <v>465</v>
      </c>
      <c r="D312" s="115">
        <v>10</v>
      </c>
      <c r="E312" s="114">
        <v>8</v>
      </c>
      <c r="F312" s="115">
        <v>13</v>
      </c>
      <c r="G312" s="114" t="s">
        <v>465</v>
      </c>
      <c r="H312" s="116">
        <v>7</v>
      </c>
      <c r="I312" s="114" t="s">
        <v>465</v>
      </c>
      <c r="J312" s="115" t="s">
        <v>465</v>
      </c>
      <c r="K312" s="114">
        <v>0</v>
      </c>
      <c r="L312" s="115">
        <v>0</v>
      </c>
      <c r="M312" s="114" t="s">
        <v>465</v>
      </c>
      <c r="N312" s="115" t="s">
        <v>465</v>
      </c>
      <c r="O312" s="114" t="s">
        <v>465</v>
      </c>
      <c r="P312" s="115" t="s">
        <v>465</v>
      </c>
      <c r="Q312" s="114">
        <v>0</v>
      </c>
      <c r="R312" s="115">
        <v>0</v>
      </c>
      <c r="S312" s="114">
        <v>19</v>
      </c>
      <c r="T312" s="115">
        <v>24</v>
      </c>
      <c r="U312" s="114">
        <v>9</v>
      </c>
      <c r="V312" s="115">
        <v>9</v>
      </c>
      <c r="W312" s="114">
        <v>0</v>
      </c>
      <c r="X312" s="115">
        <v>0</v>
      </c>
      <c r="Y312" s="114">
        <v>38</v>
      </c>
      <c r="Z312" s="115">
        <v>50</v>
      </c>
    </row>
    <row r="313" spans="1:26" s="51" customFormat="1" ht="12.75" customHeight="1">
      <c r="A313" s="113">
        <v>2580</v>
      </c>
      <c r="B313" s="113" t="s">
        <v>406</v>
      </c>
      <c r="C313" s="114">
        <v>119</v>
      </c>
      <c r="D313" s="115">
        <v>162</v>
      </c>
      <c r="E313" s="114">
        <v>120</v>
      </c>
      <c r="F313" s="115">
        <v>178</v>
      </c>
      <c r="G313" s="114">
        <v>68</v>
      </c>
      <c r="H313" s="116">
        <v>71</v>
      </c>
      <c r="I313" s="114">
        <v>0</v>
      </c>
      <c r="J313" s="115">
        <v>0</v>
      </c>
      <c r="K313" s="114">
        <v>9</v>
      </c>
      <c r="L313" s="115">
        <v>12</v>
      </c>
      <c r="M313" s="114">
        <v>5</v>
      </c>
      <c r="N313" s="115">
        <v>28</v>
      </c>
      <c r="O313" s="114">
        <v>78</v>
      </c>
      <c r="P313" s="115">
        <v>88</v>
      </c>
      <c r="Q313" s="114" t="s">
        <v>465</v>
      </c>
      <c r="R313" s="115" t="s">
        <v>465</v>
      </c>
      <c r="S313" s="114">
        <v>190</v>
      </c>
      <c r="T313" s="115">
        <v>240</v>
      </c>
      <c r="U313" s="114">
        <v>111</v>
      </c>
      <c r="V313" s="115">
        <v>131</v>
      </c>
      <c r="W313" s="114">
        <v>0</v>
      </c>
      <c r="X313" s="115">
        <v>0</v>
      </c>
      <c r="Y313" s="114">
        <v>503</v>
      </c>
      <c r="Z313" s="115">
        <v>612</v>
      </c>
    </row>
    <row r="314" spans="1:26" s="51" customFormat="1" ht="12.75" customHeight="1">
      <c r="A314" s="113">
        <v>2581</v>
      </c>
      <c r="B314" s="113" t="s">
        <v>408</v>
      </c>
      <c r="C314" s="114">
        <v>40</v>
      </c>
      <c r="D314" s="115">
        <v>52</v>
      </c>
      <c r="E314" s="114">
        <v>53</v>
      </c>
      <c r="F314" s="115">
        <v>76</v>
      </c>
      <c r="G314" s="114">
        <v>28</v>
      </c>
      <c r="H314" s="116">
        <v>101</v>
      </c>
      <c r="I314" s="114">
        <v>33</v>
      </c>
      <c r="J314" s="115">
        <v>44</v>
      </c>
      <c r="K314" s="114">
        <v>6</v>
      </c>
      <c r="L314" s="115">
        <v>7</v>
      </c>
      <c r="M314" s="114" t="s">
        <v>465</v>
      </c>
      <c r="N314" s="115">
        <v>9</v>
      </c>
      <c r="O314" s="114">
        <v>41</v>
      </c>
      <c r="P314" s="115">
        <v>47</v>
      </c>
      <c r="Q314" s="114">
        <v>0</v>
      </c>
      <c r="R314" s="115">
        <v>0</v>
      </c>
      <c r="S314" s="114">
        <v>128</v>
      </c>
      <c r="T314" s="115">
        <v>154</v>
      </c>
      <c r="U314" s="114">
        <v>64</v>
      </c>
      <c r="V314" s="115">
        <v>73</v>
      </c>
      <c r="W314" s="114">
        <v>0</v>
      </c>
      <c r="X314" s="115">
        <v>0</v>
      </c>
      <c r="Y314" s="114">
        <v>282</v>
      </c>
      <c r="Z314" s="115">
        <v>340</v>
      </c>
    </row>
    <row r="315" spans="1:26" s="51" customFormat="1" ht="12.75" customHeight="1">
      <c r="A315" s="113">
        <v>2582</v>
      </c>
      <c r="B315" s="113" t="s">
        <v>400</v>
      </c>
      <c r="C315" s="114">
        <v>50</v>
      </c>
      <c r="D315" s="115">
        <v>61</v>
      </c>
      <c r="E315" s="114">
        <v>51</v>
      </c>
      <c r="F315" s="115">
        <v>70</v>
      </c>
      <c r="G315" s="114">
        <v>22</v>
      </c>
      <c r="H315" s="116">
        <v>27</v>
      </c>
      <c r="I315" s="114">
        <v>10</v>
      </c>
      <c r="J315" s="115">
        <v>20</v>
      </c>
      <c r="K315" s="114">
        <v>10</v>
      </c>
      <c r="L315" s="115">
        <v>20</v>
      </c>
      <c r="M315" s="114">
        <v>4</v>
      </c>
      <c r="N315" s="115">
        <v>10</v>
      </c>
      <c r="O315" s="114">
        <v>0</v>
      </c>
      <c r="P315" s="115">
        <v>0</v>
      </c>
      <c r="Q315" s="114">
        <v>0</v>
      </c>
      <c r="R315" s="115" t="s">
        <v>465</v>
      </c>
      <c r="S315" s="114">
        <v>72</v>
      </c>
      <c r="T315" s="115">
        <v>85</v>
      </c>
      <c r="U315" s="114">
        <v>45</v>
      </c>
      <c r="V315" s="115">
        <v>53</v>
      </c>
      <c r="W315" s="114">
        <v>46</v>
      </c>
      <c r="X315" s="115">
        <v>52</v>
      </c>
      <c r="Y315" s="114">
        <v>214</v>
      </c>
      <c r="Z315" s="115">
        <v>249</v>
      </c>
    </row>
    <row r="316" spans="1:26" s="51" customFormat="1" ht="12.75" customHeight="1">
      <c r="A316" s="113">
        <v>2583</v>
      </c>
      <c r="B316" s="113" t="s">
        <v>402</v>
      </c>
      <c r="C316" s="114">
        <v>10</v>
      </c>
      <c r="D316" s="115">
        <v>14</v>
      </c>
      <c r="E316" s="114">
        <v>20</v>
      </c>
      <c r="F316" s="115">
        <v>26</v>
      </c>
      <c r="G316" s="114">
        <v>9</v>
      </c>
      <c r="H316" s="116">
        <v>9</v>
      </c>
      <c r="I316" s="114">
        <v>4</v>
      </c>
      <c r="J316" s="115">
        <v>8</v>
      </c>
      <c r="K316" s="114" t="s">
        <v>465</v>
      </c>
      <c r="L316" s="115">
        <v>6</v>
      </c>
      <c r="M316" s="114">
        <v>0</v>
      </c>
      <c r="N316" s="115">
        <v>0</v>
      </c>
      <c r="O316" s="114">
        <v>12</v>
      </c>
      <c r="P316" s="115">
        <v>18</v>
      </c>
      <c r="Q316" s="114">
        <v>0</v>
      </c>
      <c r="R316" s="115" t="s">
        <v>465</v>
      </c>
      <c r="S316" s="114">
        <v>14</v>
      </c>
      <c r="T316" s="115">
        <v>16</v>
      </c>
      <c r="U316" s="114">
        <v>13</v>
      </c>
      <c r="V316" s="115">
        <v>18</v>
      </c>
      <c r="W316" s="114">
        <v>0</v>
      </c>
      <c r="X316" s="115" t="s">
        <v>465</v>
      </c>
      <c r="Y316" s="114">
        <v>57</v>
      </c>
      <c r="Z316" s="115">
        <v>70</v>
      </c>
    </row>
    <row r="317" spans="1:26" s="51" customFormat="1" ht="12.75" customHeight="1" thickBot="1">
      <c r="A317" s="154">
        <v>2584</v>
      </c>
      <c r="B317" s="120" t="s">
        <v>405</v>
      </c>
      <c r="C317" s="121">
        <v>27</v>
      </c>
      <c r="D317" s="122">
        <v>41</v>
      </c>
      <c r="E317" s="121">
        <v>46</v>
      </c>
      <c r="F317" s="122">
        <v>63</v>
      </c>
      <c r="G317" s="121">
        <v>15</v>
      </c>
      <c r="H317" s="123">
        <v>17</v>
      </c>
      <c r="I317" s="121">
        <v>22</v>
      </c>
      <c r="J317" s="122">
        <v>36</v>
      </c>
      <c r="K317" s="121">
        <v>20</v>
      </c>
      <c r="L317" s="122">
        <v>28</v>
      </c>
      <c r="M317" s="121" t="s">
        <v>465</v>
      </c>
      <c r="N317" s="122" t="s">
        <v>465</v>
      </c>
      <c r="O317" s="121">
        <v>24</v>
      </c>
      <c r="P317" s="122">
        <v>26</v>
      </c>
      <c r="Q317" s="121" t="s">
        <v>465</v>
      </c>
      <c r="R317" s="122">
        <v>4</v>
      </c>
      <c r="S317" s="121">
        <v>36</v>
      </c>
      <c r="T317" s="122">
        <v>53</v>
      </c>
      <c r="U317" s="121">
        <v>5</v>
      </c>
      <c r="V317" s="122" t="s">
        <v>465</v>
      </c>
      <c r="W317" s="121">
        <v>0</v>
      </c>
      <c r="X317" s="122">
        <v>0</v>
      </c>
      <c r="Y317" s="121">
        <v>118</v>
      </c>
      <c r="Z317" s="122">
        <v>154</v>
      </c>
    </row>
    <row r="318" spans="1:26" s="51" customFormat="1" ht="12.75" customHeight="1" thickTop="1">
      <c r="A318" s="52" t="s">
        <v>457</v>
      </c>
      <c r="B318" s="50"/>
      <c r="C318" s="50"/>
      <c r="D318" s="125"/>
      <c r="E318" s="125"/>
      <c r="F318" s="125"/>
      <c r="G318" s="125"/>
      <c r="H318" s="125"/>
      <c r="I318" s="125"/>
      <c r="J318" s="125"/>
      <c r="K318" s="125"/>
      <c r="L318" s="125"/>
      <c r="M318" s="125"/>
      <c r="N318" s="125"/>
      <c r="O318" s="125"/>
      <c r="P318" s="125"/>
      <c r="Q318" s="125"/>
      <c r="R318" s="125"/>
      <c r="S318" s="125"/>
      <c r="T318" s="125"/>
      <c r="U318" s="125"/>
      <c r="V318" s="125"/>
      <c r="W318" s="125"/>
      <c r="X318" s="125"/>
      <c r="Y318" s="53"/>
      <c r="Z318" s="50"/>
    </row>
    <row r="319" spans="1:26" ht="12.75" customHeight="1">
      <c r="A319" s="52" t="s">
        <v>517</v>
      </c>
      <c r="D319" s="124"/>
      <c r="E319" s="124"/>
      <c r="F319" s="124"/>
      <c r="G319" s="124"/>
      <c r="H319" s="124"/>
      <c r="I319" s="124"/>
      <c r="J319" s="124"/>
      <c r="K319" s="124"/>
      <c r="L319" s="124"/>
      <c r="M319" s="124"/>
      <c r="N319" s="124"/>
      <c r="O319" s="124"/>
      <c r="P319" s="124"/>
      <c r="Q319" s="124"/>
      <c r="R319" s="124"/>
      <c r="S319" s="124"/>
      <c r="T319" s="124"/>
      <c r="U319" s="124"/>
      <c r="V319" s="124"/>
      <c r="W319" s="126"/>
      <c r="X319" s="126"/>
    </row>
    <row r="320" spans="1:26" ht="12.75" customHeight="1">
      <c r="A320" s="52" t="s">
        <v>518</v>
      </c>
      <c r="C320" s="54"/>
    </row>
    <row r="321" spans="2:3" ht="12.75" customHeight="1">
      <c r="C321" s="54"/>
    </row>
    <row r="322" spans="2:3" ht="12.75" customHeight="1">
      <c r="B322" s="54"/>
      <c r="C322" s="54"/>
    </row>
    <row r="323" spans="2:3" ht="12.75" customHeight="1">
      <c r="B323" s="54"/>
      <c r="C323" s="54"/>
    </row>
    <row r="324" spans="2:3" ht="12.75" customHeight="1">
      <c r="B324" s="54"/>
      <c r="C324" s="54"/>
    </row>
    <row r="325" spans="2:3" ht="12.75" customHeight="1">
      <c r="B325" s="54"/>
      <c r="C325" s="54"/>
    </row>
    <row r="326" spans="2:3" ht="12.75" customHeight="1">
      <c r="B326" s="54"/>
      <c r="C326" s="54"/>
    </row>
    <row r="327" spans="2:3" ht="12.75" customHeight="1">
      <c r="B327" s="54"/>
    </row>
    <row r="329" spans="2:3" ht="12.75" customHeight="1">
      <c r="C329" s="55"/>
    </row>
    <row r="330" spans="2:3" ht="12.75" customHeight="1">
      <c r="B330" s="54"/>
      <c r="C330" s="54"/>
    </row>
    <row r="331" spans="2:3" ht="12.75" customHeight="1">
      <c r="B331" s="54"/>
      <c r="C331" s="54"/>
    </row>
    <row r="332" spans="2:3" ht="12.75" customHeight="1">
      <c r="B332" s="54"/>
      <c r="C332" s="54"/>
    </row>
    <row r="333" spans="2:3" ht="12.75" customHeight="1">
      <c r="B333" s="54"/>
      <c r="C333" s="54"/>
    </row>
  </sheetData>
  <mergeCells count="13">
    <mergeCell ref="A4:B5"/>
    <mergeCell ref="C4:D4"/>
    <mergeCell ref="E4:F4"/>
    <mergeCell ref="G4:H4"/>
    <mergeCell ref="I4:J4"/>
    <mergeCell ref="U4:V4"/>
    <mergeCell ref="W4:X4"/>
    <mergeCell ref="Y4:Z4"/>
    <mergeCell ref="K4:L4"/>
    <mergeCell ref="M4:N4"/>
    <mergeCell ref="O4:P4"/>
    <mergeCell ref="Q4:R4"/>
    <mergeCell ref="S4:T4"/>
  </mergeCells>
  <conditionalFormatting sqref="C6:Z317">
    <cfRule type="cellIs" dxfId="0" priority="9" stopIfTrue="1" operator="between">
      <formula>1</formula>
      <formula>3</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xmlns="343f6c91-b5b3-4dff-89ad-5fc55ccc8930">
        <DisplayName xmlns="343f6c91-b5b3-4dff-89ad-5fc55ccc8930"/>
        <AccountId xmlns="343f6c91-b5b3-4dff-89ad-5fc55ccc8930" xsi:nil="true"/>
        <AccountType xmlns="343f6c91-b5b3-4dff-89ad-5fc55ccc8930"/>
      </UserInfo>
    </Ansvarig_x0020_sakkunnig>
    <Titel xmlns="343f6c91-b5b3-4dff-89ad-5fc55ccc8930">Bilaga – Tabeller – Statistik om socialtjänstinsatser till personer med funktionsnedsättning 2022</Titel>
    <Artikelnummer xmlns="343f6c91-b5b3-4dff-89ad-5fc55ccc8930">2020-4-6718</Artikelnummer>
    <Moms xmlns="343f6c91-b5b3-4dff-89ad-5fc55ccc8930">0%</Moms>
    <ISBN xmlns="343f6c91-b5b3-4dff-89ad-5fc55ccc8930" xsi:nil="true"/>
    <Anteckningar xmlns="343f6c91-b5b3-4dff-89ad-5fc55ccc8930" xsi:nil="true"/>
    <Leveransmetod xmlns="343f6c91-b5b3-4dff-89ad-5fc55ccc8930">
      <Value xmlns="343f6c91-b5b3-4dff-89ad-5fc55ccc8930">Nedladdningsbar</Value>
    </Leveransmetod>
    <Huvuddokument_x002f_bilaga xmlns="343f6c91-b5b3-4dff-89ad-5fc55ccc8930">Bilaga</Huvuddokument_x002f_bilaga>
    <Ämnesområde xmlns="3b7fe2ab-f366-46fa-9c85-7b29d4e9a966">
      <Value xmlns="3b7fe2ab-f366-46fa-9c85-7b29d4e9a966">Funktionshinder</Value>
    </Ämnesområde>
    <Ansvarig_x0020_produktionsledare xmlns="343f6c91-b5b3-4dff-89ad-5fc55ccc8930">
      <UserInfo xmlns="343f6c91-b5b3-4dff-89ad-5fc55ccc8930">
        <DisplayName xmlns="343f6c91-b5b3-4dff-89ad-5fc55ccc8930"/>
        <AccountId xmlns="343f6c91-b5b3-4dff-89ad-5fc55ccc8930" xsi:nil="true"/>
        <AccountType xmlns="343f6c91-b5b3-4dff-89ad-5fc55ccc8930"/>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 xmlns="343f6c91-b5b3-4dff-89ad-5fc55ccc8930">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2023-05-30T07:00:00+00:00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 xsi:nil="true"/>
    <Pris_x0020__x0028_exkl._x0020_moms_x0029_ xmlns="343f6c91-b5b3-4dff-89ad-5fc55ccc8930" xsi:nil="true"/>
    <PortfoljID xmlns="18942921-39ac-4bf3-98fa-6ceb15a22cb8" xsi:nil="true"/>
    <TaxCatchAll xmlns="343f6c91-b5b3-4dff-89ad-5fc55ccc893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49A52B-280A-4EC4-A726-59B7518795E7}">
  <ds:schemaRefs>
    <ds:schemaRef ds:uri="http://schemas.microsoft.com/office/2006/metadata/properties"/>
    <ds:schemaRef ds:uri="http://schemas.microsoft.com/office/infopath/2007/PartnerControls"/>
    <ds:schemaRef ds:uri="http://purl.org/dc/terms/"/>
    <ds:schemaRef ds:uri="18942921-39ac-4bf3-98fa-6ceb15a22cb8"/>
    <ds:schemaRef ds:uri="3b7fe2ab-f366-46fa-9c85-7b29d4e9a966"/>
    <ds:schemaRef ds:uri="http://schemas.microsoft.com/office/2006/documentManagement/types"/>
    <ds:schemaRef ds:uri="http://schemas.openxmlformats.org/package/2006/metadata/core-properties"/>
    <ds:schemaRef ds:uri="http://purl.org/dc/elements/1.1/"/>
    <ds:schemaRef ds:uri="343f6c91-b5b3-4dff-89ad-5fc55ccc8930"/>
    <ds:schemaRef ds:uri="http://www.w3.org/XML/1998/namespace"/>
    <ds:schemaRef ds:uri="http://purl.org/dc/dcmitype/"/>
  </ds:schemaRefs>
</ds:datastoreItem>
</file>

<file path=customXml/itemProps2.xml><?xml version="1.0" encoding="utf-8"?>
<ds:datastoreItem xmlns:ds="http://schemas.openxmlformats.org/officeDocument/2006/customXml" ds:itemID="{AA2D29EE-946E-4293-8DEC-416F195E1DC5}">
  <ds:schemaRefs>
    <ds:schemaRef ds:uri="http://schemas.microsoft.com/sharepoint/v3/contenttype/forms"/>
  </ds:schemaRefs>
</ds:datastoreItem>
</file>

<file path=customXml/itemProps3.xml><?xml version="1.0" encoding="utf-8"?>
<ds:datastoreItem xmlns:ds="http://schemas.openxmlformats.org/officeDocument/2006/customXml" ds:itemID="{324670E1-25D7-4B11-9773-D40AA49C2352}">
  <ds:schemaRefs>
    <ds:schemaRef ds:uri="http://schemas.microsoft.com/office/2006/metadata/longProperties"/>
  </ds:schemaRefs>
</ds:datastoreItem>
</file>

<file path=customXml/itemProps4.xml><?xml version="1.0" encoding="utf-8"?>
<ds:datastoreItem xmlns:ds="http://schemas.openxmlformats.org/officeDocument/2006/customXml" ds:itemID="{E64553A8-46DD-4DC4-8AC6-7AAC31A7D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16</vt:i4>
      </vt:variant>
    </vt:vector>
  </HeadingPairs>
  <TitlesOfParts>
    <vt:vector size="16" baseType="lpstr">
      <vt:lpstr>Mer information</vt:lpstr>
      <vt:lpstr>Innehållsförteckning</vt:lpstr>
      <vt:lpstr>Om statistiken</vt:lpstr>
      <vt:lpstr>Definitioner och mått</vt:lpstr>
      <vt:lpstr>Ordlista - List of Terms</vt:lpstr>
      <vt:lpstr>1.Insats per åldersgrupp</vt:lpstr>
      <vt:lpstr>BE0101A9</vt:lpstr>
      <vt:lpstr>2.Insats per boendeform</vt:lpstr>
      <vt:lpstr>3.Insats per kommun</vt:lpstr>
      <vt:lpstr>4.Hemtjänstinsatser per kommun</vt:lpstr>
      <vt:lpstr>5.Hemtjänsttimmar per åldersgrp</vt:lpstr>
      <vt:lpstr>6.Korttidsinsatser</vt:lpstr>
      <vt:lpstr>7.Insatser över år</vt:lpstr>
      <vt:lpstr>8.Insatser över månader</vt:lpstr>
      <vt:lpstr>9.Bortfall</vt:lpstr>
      <vt:lpstr>10.Avvikande rapp.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socialtjänstinsatser till personer med funktionsnedsättning 2021</dc:title>
  <dc:creator>Socialstyrelsen</dc:creator>
  <cp:lastModifiedBy>Laukkanen, Tiina</cp:lastModifiedBy>
  <cp:lastPrinted>2020-03-30T11:18:48Z</cp:lastPrinted>
  <dcterms:created xsi:type="dcterms:W3CDTF">2014-02-24T09:04:18Z</dcterms:created>
  <dcterms:modified xsi:type="dcterms:W3CDTF">2023-05-29T11:37:44Z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2017-04-10T00:00:00Z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2016-04-28T00:00:00Z</vt:lpwstr>
  </property>
  <property fmtid="{D5CDD505-2E9C-101B-9397-08002B2CF9AE}" pid="16" name="Relation till annat dokument (ange url)">
    <vt:lpwstr/>
  </property>
  <property fmtid="{D5CDD505-2E9C-101B-9397-08002B2CF9AE}" pid="17" name="display_urn:schemas-microsoft-com:office:office#Editor">
    <vt:lpwstr>SOS\fisvime</vt:lpwstr>
  </property>
  <property fmtid="{D5CDD505-2E9C-101B-9397-08002B2CF9AE}" pid="18" name="display_urn:schemas-microsoft-com:office:office#Author">
    <vt:lpwstr>SOS\fisvime</vt:lpwstr>
  </property>
  <property fmtid="{D5CDD505-2E9C-101B-9397-08002B2CF9AE}" pid="19" name="STATUS MIGRERING">
    <vt:lpwstr>Klar för webb</vt:lpwstr>
  </property>
  <property fmtid="{D5CDD505-2E9C-101B-9397-08002B2CF9AE}" pid="20" name="Ansvarig avdelning/enhet">
    <vt:lpwstr/>
  </property>
  <property fmtid="{D5CDD505-2E9C-101B-9397-08002B2CF9AE}" pid="21" name="Test">
    <vt:lpwstr>Test_update</vt:lpwstr>
  </property>
  <property fmtid="{D5CDD505-2E9C-101B-9397-08002B2CF9AE}" pid="22" name="Arkiverad">
    <vt:lpwstr>0</vt:lpwstr>
  </property>
  <property fmtid="{D5CDD505-2E9C-101B-9397-08002B2CF9AE}" pid="23" name="Skickat till Arkiv">
    <vt:lpwstr>0</vt:lpwstr>
  </property>
  <property fmtid="{D5CDD505-2E9C-101B-9397-08002B2CF9AE}" pid="24" name="Skickat till webbutik">
    <vt:lpwstr>1</vt:lpwstr>
  </property>
</Properties>
</file>